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activeTab="4"/>
  </bookViews>
  <sheets>
    <sheet name="L01基本情况" sheetId="1" r:id="rId1"/>
    <sheet name="L021公共预算收支线上" sheetId="2" r:id="rId2"/>
    <sheet name="L022公共预算收支线下" sheetId="3" r:id="rId3"/>
    <sheet name="L03总收入" sheetId="4" r:id="rId4"/>
    <sheet name="L04支出明细经济" sheetId="5" r:id="rId5"/>
    <sheet name="L05基金收支" sheetId="6" r:id="rId6"/>
    <sheet name="L06国有资本经营收支" sheetId="7" r:id="rId7"/>
    <sheet name="L71涉农资金补贴类" sheetId="8" r:id="rId8"/>
    <sheet name="L72涉农资金项目类" sheetId="9" r:id="rId9"/>
    <sheet name="L8村级经费"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<sst xmlns="http://schemas.openxmlformats.org/spreadsheetml/2006/main" count="834" uniqueCount="581">
  <si>
    <t>01表:乡镇财政基本情况表</t>
  </si>
  <si>
    <t>注：深蓝色点“提取数据”按钮或“运算”按钮自动提取且不可编辑，黄色点“运算”按钮或公式自动计算且不可编辑，浅蓝色提取决算系统数据或手工录入</t>
  </si>
  <si>
    <t>单位:人、个、万元</t>
  </si>
  <si>
    <t xml:space="preserve">项      目     (一)  </t>
  </si>
  <si>
    <t>决算数（一）</t>
  </si>
  <si>
    <t>项      目     (二)</t>
  </si>
  <si>
    <t>决算数（二）</t>
  </si>
  <si>
    <t xml:space="preserve">项      目     (三)   </t>
  </si>
  <si>
    <t>决算数（三）</t>
  </si>
  <si>
    <t>一、本年乡镇数</t>
  </si>
  <si>
    <t>十四、乡镇一般公共预算收支平衡情况</t>
  </si>
  <si>
    <t xml:space="preserve">  支出总计</t>
  </si>
  <si>
    <t xml:space="preserve">      其中:实行“乡财县管”的乡镇数</t>
  </si>
  <si>
    <t xml:space="preserve">  收入总计</t>
  </si>
  <si>
    <t xml:space="preserve">    政府性基金预算支出</t>
  </si>
  <si>
    <t xml:space="preserve">         其中：实行“统收统支”管理体制的乡镇数</t>
  </si>
  <si>
    <t xml:space="preserve">    税收收入</t>
  </si>
  <si>
    <t xml:space="preserve">        其中：抗疫特别国债安排的支出</t>
  </si>
  <si>
    <t>二、乡镇财政机构数</t>
  </si>
  <si>
    <t xml:space="preserve">    非税收入</t>
  </si>
  <si>
    <t xml:space="preserve">              超长期特别国债安排的支出</t>
  </si>
  <si>
    <t>三、已建立乡镇国库的乡镇数</t>
  </si>
  <si>
    <t xml:space="preserve">    债务收入</t>
  </si>
  <si>
    <t xml:space="preserve">              年终结余</t>
  </si>
  <si>
    <t>四、实行“分税制”管理体制的乡镇数</t>
  </si>
  <si>
    <t xml:space="preserve">    转移性收入</t>
  </si>
  <si>
    <t>十六、乡镇国有资本经营预算收支平衡情况</t>
  </si>
  <si>
    <t>五、乡镇财政所人数</t>
  </si>
  <si>
    <t xml:space="preserve">      1.财政系统人员</t>
  </si>
  <si>
    <t xml:space="preserve">    一般公共预算支出</t>
  </si>
  <si>
    <t xml:space="preserve">      2.非财政系统人员</t>
  </si>
  <si>
    <t xml:space="preserve">    转移性支出</t>
  </si>
  <si>
    <t xml:space="preserve">    国有资本经营预算转移支付收入</t>
  </si>
  <si>
    <t>六、乡镇财政供养人数</t>
  </si>
  <si>
    <t xml:space="preserve">    债务还本支出</t>
  </si>
  <si>
    <t xml:space="preserve">    上年结余</t>
  </si>
  <si>
    <t xml:space="preserve">      1.财政统发工资人员人数</t>
  </si>
  <si>
    <t xml:space="preserve">      2.统发外人员人数</t>
  </si>
  <si>
    <t>十五、乡镇政府性基金预算收支平衡情况</t>
  </si>
  <si>
    <t xml:space="preserve">    社会保障和就业支出</t>
  </si>
  <si>
    <t>七、赤字乡镇个数</t>
  </si>
  <si>
    <t xml:space="preserve">    国有资本经营预算支出</t>
  </si>
  <si>
    <t>八、乡镇年末总人口(人)</t>
  </si>
  <si>
    <t xml:space="preserve">      城镇人口(人)</t>
  </si>
  <si>
    <t xml:space="preserve">    年终结余</t>
  </si>
  <si>
    <t xml:space="preserve">      乡村人口(人)</t>
  </si>
  <si>
    <t>九、乡镇流动人口数</t>
  </si>
  <si>
    <t xml:space="preserve">    1.流入人口数</t>
  </si>
  <si>
    <t xml:space="preserve">    2.流出人口数</t>
  </si>
  <si>
    <t>十、乡镇一般公共预算收入分档</t>
  </si>
  <si>
    <t xml:space="preserve">      100万元(不含)以下的乡镇数</t>
  </si>
  <si>
    <t xml:space="preserve">      100万元(含)-500万元的乡镇数</t>
  </si>
  <si>
    <t xml:space="preserve">      500万元(含)-1000万元的乡镇数</t>
  </si>
  <si>
    <t xml:space="preserve">      1000万元(含)以上的乡镇数</t>
  </si>
  <si>
    <t>十一、村民委员会个数</t>
  </si>
  <si>
    <t>十二、行政村个数</t>
  </si>
  <si>
    <t>十三、乡镇村干部人数</t>
  </si>
  <si>
    <t>02-1表:乡镇一般公共预算收支基本信息总表（线上）</t>
  </si>
  <si>
    <t>注：一般公共预算本年支出决算数需与决算系统对应科目决算数保持一致，有差额调整“L04支出明细（经济）”表相关明细栏目</t>
  </si>
  <si>
    <t>单位：万元</t>
  </si>
  <si>
    <t>收   入  预  算   科  目</t>
  </si>
  <si>
    <t>调整预算数（收入）</t>
  </si>
  <si>
    <t>决算数（收入）</t>
  </si>
  <si>
    <t>支   出  预  算   科  目</t>
  </si>
  <si>
    <t>调整预算数（支出）</t>
  </si>
  <si>
    <t>决算数（支出）</t>
  </si>
  <si>
    <t>一、税收收入</t>
  </si>
  <si>
    <t>一、一般公共服务支出</t>
  </si>
  <si>
    <t xml:space="preserve">      增值税</t>
  </si>
  <si>
    <t>二、外交支出</t>
  </si>
  <si>
    <t xml:space="preserve">      企业所得税</t>
  </si>
  <si>
    <t>三、国防支出</t>
  </si>
  <si>
    <t xml:space="preserve">      企业所得税退税</t>
  </si>
  <si>
    <t>四、公共安全支出</t>
  </si>
  <si>
    <t xml:space="preserve">      个人所得税</t>
  </si>
  <si>
    <t>五、教育支出</t>
  </si>
  <si>
    <t xml:space="preserve">      资源税</t>
  </si>
  <si>
    <t>六、科学技术支出</t>
  </si>
  <si>
    <t xml:space="preserve">      城市维护建设税</t>
  </si>
  <si>
    <t>七、文化旅游体育与传媒支出</t>
  </si>
  <si>
    <t xml:space="preserve">      房产税</t>
  </si>
  <si>
    <t>八、社会保障和就业支出</t>
  </si>
  <si>
    <t xml:space="preserve">      印花税</t>
  </si>
  <si>
    <t>九、卫生健康支出</t>
  </si>
  <si>
    <t xml:space="preserve">      城镇土地使用税</t>
  </si>
  <si>
    <t>十、节能环保支出</t>
  </si>
  <si>
    <t xml:space="preserve">      土地增值税</t>
  </si>
  <si>
    <t>十一、城乡社区支出</t>
  </si>
  <si>
    <t xml:space="preserve">      车船税</t>
  </si>
  <si>
    <t>十二、农林水支出</t>
  </si>
  <si>
    <t xml:space="preserve">      耕地占用税</t>
  </si>
  <si>
    <t>十三、交通运输支出</t>
  </si>
  <si>
    <t xml:space="preserve">      契税</t>
  </si>
  <si>
    <t>十四、资源勘探工业信息等支出</t>
  </si>
  <si>
    <t xml:space="preserve">      烟叶税</t>
  </si>
  <si>
    <t>十五、商业服务业等支出</t>
  </si>
  <si>
    <t xml:space="preserve">      环境保护税</t>
  </si>
  <si>
    <t>十六、金融支出</t>
  </si>
  <si>
    <t xml:space="preserve">      其他税收收入</t>
  </si>
  <si>
    <t>十七、援助其他地区支出</t>
  </si>
  <si>
    <t>二、非税收入</t>
  </si>
  <si>
    <t>十八、自然资源海洋气象等支出</t>
  </si>
  <si>
    <t xml:space="preserve">      专项收入</t>
  </si>
  <si>
    <t>十九、住房保障支出</t>
  </si>
  <si>
    <t xml:space="preserve">      行政事业性收费收入</t>
  </si>
  <si>
    <t>二十、粮油物资储备支出</t>
  </si>
  <si>
    <t xml:space="preserve">      罚没收入</t>
  </si>
  <si>
    <t>二十一、灾害防治及应急管理支出</t>
  </si>
  <si>
    <t xml:space="preserve">      国有资本经营收入</t>
  </si>
  <si>
    <t>二十二、预备费</t>
  </si>
  <si>
    <t xml:space="preserve">      国有资源（资产）有偿使用收入</t>
  </si>
  <si>
    <t>二十三、其他支出</t>
  </si>
  <si>
    <t xml:space="preserve">      捐赠收入</t>
  </si>
  <si>
    <t>二十四、债务付息支出</t>
  </si>
  <si>
    <t xml:space="preserve">      政府住房基金收入</t>
  </si>
  <si>
    <t>二十五、债务发行费用支出</t>
  </si>
  <si>
    <t xml:space="preserve">      其他收入</t>
  </si>
  <si>
    <t>本年收入合计</t>
  </si>
  <si>
    <t>本年支出合计</t>
  </si>
  <si>
    <t>02-2表:乡镇一般公共预算收支基本信息总表（线下）</t>
  </si>
  <si>
    <t>单位:万元</t>
  </si>
  <si>
    <t xml:space="preserve">      收  入  预  算  科  目      </t>
  </si>
  <si>
    <t>收入决算数</t>
  </si>
  <si>
    <t xml:space="preserve">  支  出  预  算  科  目 </t>
  </si>
  <si>
    <t>支出决算数</t>
  </si>
  <si>
    <t>一般公共预算收入（线上）</t>
  </si>
  <si>
    <t>一般公共预算支出（线上）</t>
  </si>
  <si>
    <t>转移性收入</t>
  </si>
  <si>
    <t>转移性支出</t>
  </si>
  <si>
    <t xml:space="preserve">   返还性收入</t>
  </si>
  <si>
    <t xml:space="preserve">   上解支出</t>
  </si>
  <si>
    <t xml:space="preserve">      所得税基数返还收入</t>
  </si>
  <si>
    <t xml:space="preserve">      体制上解支出</t>
  </si>
  <si>
    <t xml:space="preserve">      成品油税费改革税收返还收入</t>
  </si>
  <si>
    <t xml:space="preserve">      专项上解支出</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</si>
  <si>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</si>
  <si>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</si>
  <si>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</si>
  <si>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</si>
  <si>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</si>
  <si>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</si>
  <si>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</si>
  <si>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</si>
  <si>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</si>
  <si>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</si>
  <si>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</si>
  <si>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</si>
  <si>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</si>
  <si>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</si>
  <si>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</si>
  <si>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</si>
  <si>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</si>
  <si>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</si>
  <si>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</si>
  <si>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</si>
  <si>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</si>
  <si>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</si>
  <si>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</si>
  <si>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</si>
  <si>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</si>
  <si>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</si>
  <si>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</si>
  <si>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</si>
  <si>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</si>
  <si>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</si>
  <si>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</si>
  <si>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</si>
  <si>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</si>
  <si>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</si>
  <si>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</si>
  <si>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</si>
  <si>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</si>
  <si>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</si>
  <si>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</si>
  <si>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调出资金</t>
  </si>
  <si>
    <t xml:space="preserve">   专项转移支付收入</t>
  </si>
  <si>
    <t xml:space="preserve">   年终结余</t>
  </si>
  <si>
    <t xml:space="preserve">   上年结余收入</t>
  </si>
  <si>
    <t xml:space="preserve">   区域间转移性支出</t>
  </si>
  <si>
    <t xml:space="preserve">   调入资金</t>
  </si>
  <si>
    <t xml:space="preserve">   安排预算稳定调节基金</t>
  </si>
  <si>
    <t xml:space="preserve">   债务转贷收入</t>
  </si>
  <si>
    <t xml:space="preserve">   补充预算周转金</t>
  </si>
  <si>
    <t xml:space="preserve">   区域间转移性收入</t>
  </si>
  <si>
    <t>债务还本支出</t>
  </si>
  <si>
    <t xml:space="preserve">   动用预算稳定调节基金</t>
  </si>
  <si>
    <t xml:space="preserve">   地方政府一般债务还本支出</t>
  </si>
  <si>
    <t>债务收入</t>
  </si>
  <si>
    <t xml:space="preserve">   地方政府债务收入</t>
  </si>
  <si>
    <t>收   入  总  计</t>
  </si>
  <si>
    <t>支   出  总  计</t>
  </si>
  <si>
    <t>03表：乡镇区域内总收入基本信息表</t>
  </si>
  <si>
    <t>科目编码</t>
  </si>
  <si>
    <t>预 算 科 目</t>
  </si>
  <si>
    <t>上年总收入数</t>
  </si>
  <si>
    <t>本年总收入数</t>
  </si>
  <si>
    <t>备注</t>
  </si>
  <si>
    <t>合  计</t>
  </si>
  <si>
    <t>上级分享收入</t>
  </si>
  <si>
    <t>乡镇级收入</t>
  </si>
  <si>
    <t xml:space="preserve">    一般公共预算收入合计</t>
  </si>
  <si>
    <t xml:space="preserve">      消费税</t>
  </si>
  <si>
    <t>10105</t>
  </si>
  <si>
    <t xml:space="preserve">      船舶吨税</t>
  </si>
  <si>
    <t xml:space="preserve">      车辆购置税</t>
  </si>
  <si>
    <t>04表：乡镇一般公共预算支出决算经济分类明细表</t>
  </si>
  <si>
    <t>注1：本套表单位万元，决算系统单位元，提取数据后本套表相关支出功能科目合计金额会与决算系统有差异，需手工调整本表，调整后相关支出功能科目金额与决算系统对应科目金额保持一致。
注2：本套表按政府经济科目编报，决算系统按部门经济科目编报，本表按科目书“科目对照表”提取决算系统取数列入相关列，如需调整相关数据请自行手工调整。</t>
  </si>
  <si>
    <t xml:space="preserve">   预  算  科  目  名  称</t>
  </si>
  <si>
    <t>合计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</si>
  <si>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</si>
  <si>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</si>
  <si>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</si>
  <si>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</si>
  <si>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</si>
  <si>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</si>
  <si>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</si>
  <si>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</si>
  <si>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</si>
  <si>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</si>
  <si>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</si>
  <si>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预备费及预留</t>
  </si>
  <si>
    <t>其他支出</t>
  </si>
  <si>
    <t>机关工资福利支出小计</t>
  </si>
  <si>
    <t>工资奖金津补贴</t>
  </si>
  <si>
    <t>社会保障缴费</t>
  </si>
  <si>
    <t>住房公积金</t>
  </si>
  <si>
    <t>其他工资福利支出</t>
  </si>
  <si>
    <t>机关商品和服务支出小计</t>
  </si>
  <si>
    <t>办公经费</t>
  </si>
  <si>
    <t>会议费</t>
  </si>
  <si>
    <t>培训费</t>
  </si>
  <si>
    <t>专用材料购置费</t>
  </si>
  <si>
    <t>委托业务费</t>
  </si>
  <si>
    <t>公务接待费</t>
  </si>
  <si>
    <t>因公出国（境）费</t>
  </si>
  <si>
    <t>公务用车运行维护费</t>
  </si>
  <si>
    <t>维修（护）费</t>
  </si>
  <si>
    <t>其他商品和服务支出</t>
  </si>
  <si>
    <t>机关资本性支出 （一）小计</t>
  </si>
  <si>
    <t>房屋建筑物构建 （一）</t>
  </si>
  <si>
    <t>基础设施建设 （一）</t>
  </si>
  <si>
    <t>公务用车购置 
 （一）</t>
  </si>
  <si>
    <t>土地征迁补偿和安置支出（一）</t>
  </si>
  <si>
    <t>设备购置（一）</t>
  </si>
  <si>
    <t>大型修缮（一）</t>
  </si>
  <si>
    <t>其他资本性支出 （一）</t>
  </si>
  <si>
    <t>机关资本性支出 （二）小计</t>
  </si>
  <si>
    <t>房屋建筑物构建 （二）</t>
  </si>
  <si>
    <t>基础设施建设 （二）</t>
  </si>
  <si>
    <t>公务用车购置 （二）</t>
  </si>
  <si>
    <t>设备购置（二）</t>
  </si>
  <si>
    <t>大型修缮（二）</t>
  </si>
  <si>
    <t>其他资本性支出 （二）</t>
  </si>
  <si>
    <t>对事业单位经常性补助小计</t>
  </si>
  <si>
    <t>工资福利支出</t>
  </si>
  <si>
    <t>商品和服务支出</t>
  </si>
  <si>
    <t>其他对事业单位补助</t>
  </si>
  <si>
    <t>对事业单位资本性补助小计</t>
  </si>
  <si>
    <t>资本性支出（一）</t>
  </si>
  <si>
    <t>资本性支出（二）</t>
  </si>
  <si>
    <t>对企业补助小计</t>
  </si>
  <si>
    <t>费用补贴</t>
  </si>
  <si>
    <t>利息补贴</t>
  </si>
  <si>
    <t>其他对企业补助</t>
  </si>
  <si>
    <t>对企业资本性支出小计</t>
  </si>
  <si>
    <t>对企业资本性支出（一）</t>
  </si>
  <si>
    <t>对企业资本性支出（二）</t>
  </si>
  <si>
    <t>政府投资基金股权投资</t>
  </si>
  <si>
    <t>其他对企业资本性支出</t>
  </si>
  <si>
    <t>对个人和家庭的补助小计</t>
  </si>
  <si>
    <t>社会福利和救助</t>
  </si>
  <si>
    <t>助学金</t>
  </si>
  <si>
    <t>个人农业生产补贴</t>
  </si>
  <si>
    <t>离退休费</t>
  </si>
  <si>
    <t>其他对个人和家庭的补助</t>
  </si>
  <si>
    <t>对社会保障基金补助小计</t>
  </si>
  <si>
    <t>对社会保险基金补助</t>
  </si>
  <si>
    <t>补充全国社会保障基金</t>
  </si>
  <si>
    <t>对机关事业单位职业年金的补助</t>
  </si>
  <si>
    <t>债务利息及费用支出小计</t>
  </si>
  <si>
    <t>国内债务付息</t>
  </si>
  <si>
    <t>国外债务付息</t>
  </si>
  <si>
    <t>国内债券发行费用</t>
  </si>
  <si>
    <t>国外债券发行费用</t>
  </si>
  <si>
    <t>债务还本支出小计</t>
  </si>
  <si>
    <t>国内债务还本</t>
  </si>
  <si>
    <t>国外债务还本</t>
  </si>
  <si>
    <t>转移性支出小计</t>
  </si>
  <si>
    <t>上下级政府间转移性支出</t>
  </si>
  <si>
    <t>安排预算稳定调节基金</t>
  </si>
  <si>
    <t>区域间转移性支出</t>
  </si>
  <si>
    <t>补充预算周转金</t>
  </si>
  <si>
    <t>调出资金</t>
  </si>
  <si>
    <t>预备费及预留小计</t>
  </si>
  <si>
    <t>预备费</t>
  </si>
  <si>
    <t>预留</t>
  </si>
  <si>
    <t>其他支出小计</t>
  </si>
  <si>
    <t>经常性赠与</t>
  </si>
  <si>
    <t>资本性赠与</t>
  </si>
  <si>
    <t>国家赔偿费用支出</t>
  </si>
  <si>
    <t>对民间非营利组织和群众性自治组织补贴</t>
  </si>
  <si>
    <t xml:space="preserve">     一般公共预算支出合计</t>
  </si>
  <si>
    <t>二十四、转移性支出</t>
  </si>
  <si>
    <t>二十五、债务还本支出</t>
  </si>
  <si>
    <t>二十六、债务付息支出</t>
  </si>
  <si>
    <t>二十七、债券发行费用支出</t>
  </si>
  <si>
    <t>05表:乡镇政府性基金收支基本信息总表</t>
  </si>
  <si>
    <t>收 入 预  算  科  目</t>
  </si>
  <si>
    <t>收入调整预算数</t>
  </si>
  <si>
    <t>支  出  预  算  科  目</t>
  </si>
  <si>
    <t>支出调整预算数</t>
  </si>
  <si>
    <t>农网还贷资金收入</t>
  </si>
  <si>
    <t>教育支出</t>
  </si>
  <si>
    <t>海南省高等级公路车辆通行附加费收入</t>
  </si>
  <si>
    <t>科学技术支出</t>
  </si>
  <si>
    <t>国家电影事业发展专项资金收入</t>
  </si>
  <si>
    <t>文化旅游体育与传媒支出</t>
  </si>
  <si>
    <t>国有土地收益基金收入</t>
  </si>
  <si>
    <t>社会保障和就业支出</t>
  </si>
  <si>
    <t>农业土地开发资金收入</t>
  </si>
  <si>
    <t>卫生健康支出</t>
  </si>
  <si>
    <t>国有土地使用权出让收入</t>
  </si>
  <si>
    <t>节能环保支出</t>
  </si>
  <si>
    <t>大中型水库库区基金收入</t>
  </si>
  <si>
    <t>城乡社区支出</t>
  </si>
  <si>
    <t>彩票公益金收入</t>
  </si>
  <si>
    <t>农林水支出</t>
  </si>
  <si>
    <t>城市基础设施配套费收入</t>
  </si>
  <si>
    <t>交通运输支出</t>
  </si>
  <si>
    <t>小型水库移民扶助基金收入</t>
  </si>
  <si>
    <t>资源勘探工业信息等支出</t>
  </si>
  <si>
    <t>国家重大水利工程建设基金收入</t>
  </si>
  <si>
    <t>金融支出</t>
  </si>
  <si>
    <t>车辆通行费</t>
  </si>
  <si>
    <t>自然资源海洋气象等支出</t>
  </si>
  <si>
    <t>污水处理费收入</t>
  </si>
  <si>
    <t>住房保障支出</t>
  </si>
  <si>
    <t>彩票发行机构和彩票销售机构的业务费用</t>
  </si>
  <si>
    <t>粮油物资储备支出</t>
  </si>
  <si>
    <t>耕地保护考核奖惩基金收入</t>
  </si>
  <si>
    <t>灾害防治及应急管理支出</t>
  </si>
  <si>
    <t>超长期特别国债财务基金收入</t>
  </si>
  <si>
    <t>其他政府性基金收入</t>
  </si>
  <si>
    <t>债务付息支出</t>
  </si>
  <si>
    <t>专项债券对应项目专项收入</t>
  </si>
  <si>
    <t>债务发行费用支出</t>
  </si>
  <si>
    <t>抗疫特别国债安排的支出</t>
  </si>
  <si>
    <t xml:space="preserve">        本年收入合计</t>
  </si>
  <si>
    <t xml:space="preserve">  政府性基金转移支付收入</t>
  </si>
  <si>
    <t xml:space="preserve">  政府性基金转移支付</t>
  </si>
  <si>
    <t xml:space="preserve">  上年结余收入</t>
  </si>
  <si>
    <t xml:space="preserve">  调出资金</t>
  </si>
  <si>
    <t xml:space="preserve">  调入资金</t>
  </si>
  <si>
    <t xml:space="preserve">  年终结余</t>
  </si>
  <si>
    <t xml:space="preserve">  债务转贷收入</t>
  </si>
  <si>
    <t xml:space="preserve">  上解支出</t>
  </si>
  <si>
    <t xml:space="preserve">  动用偿债备付金</t>
  </si>
  <si>
    <t xml:space="preserve">  偿债备付金</t>
  </si>
  <si>
    <t xml:space="preserve">          收 入 总 计</t>
  </si>
  <si>
    <t xml:space="preserve">   支 出 总 计</t>
  </si>
  <si>
    <t>06表:乡镇国有资本经营预算收支基本信息总表</t>
  </si>
  <si>
    <t>收  入  预  算  科  目</t>
  </si>
  <si>
    <t>利润收入</t>
  </si>
  <si>
    <t>解决历史遗留问题及改革成本支出</t>
  </si>
  <si>
    <t>股利、股息收入</t>
  </si>
  <si>
    <t>国有企业资本金注入</t>
  </si>
  <si>
    <t>产权转让收入</t>
  </si>
  <si>
    <t>国有企业政策性补贴</t>
  </si>
  <si>
    <t>清算收入</t>
  </si>
  <si>
    <t>其他国有资本经营预算支出</t>
  </si>
  <si>
    <t>其他国有资本经营预算收入</t>
  </si>
  <si>
    <t xml:space="preserve">     本 年 收 入 合 计</t>
  </si>
  <si>
    <t xml:space="preserve">      本 年 支 出 合 计</t>
  </si>
  <si>
    <t>上解支出</t>
  </si>
  <si>
    <t>国有资本经营预算转移支付收入</t>
  </si>
  <si>
    <t>上年结余</t>
  </si>
  <si>
    <t>年终结余</t>
  </si>
  <si>
    <t>收  入   总  计</t>
  </si>
  <si>
    <t>支  出   总  计</t>
  </si>
  <si>
    <t>07-1表:乡镇涉农专项资金使用情况表（补贴类资金）</t>
  </si>
  <si>
    <t>资金代码</t>
  </si>
  <si>
    <t xml:space="preserve">资    金    名    称   </t>
  </si>
  <si>
    <t>乡镇辖区内是否有此项资金</t>
  </si>
  <si>
    <t>资金总额（万元）</t>
  </si>
  <si>
    <t>当年实际发放资金（万元）</t>
  </si>
  <si>
    <t>乡镇配套资金（万元）</t>
  </si>
  <si>
    <t>受益人数(人)</t>
  </si>
  <si>
    <t>涉农专项资金合计</t>
  </si>
  <si>
    <t>补贴类资金合计</t>
  </si>
  <si>
    <t>01001</t>
  </si>
  <si>
    <t>城乡义务教育补助经费</t>
  </si>
  <si>
    <t>01008</t>
  </si>
  <si>
    <t>学生资助补助经费</t>
  </si>
  <si>
    <t>01013</t>
  </si>
  <si>
    <t>就业补助资金</t>
  </si>
  <si>
    <t>01004</t>
  </si>
  <si>
    <t>基本养老金转移支付</t>
  </si>
  <si>
    <t>01014</t>
  </si>
  <si>
    <t>中央自然灾害救灾资金</t>
  </si>
  <si>
    <t>01015</t>
  </si>
  <si>
    <t>困难群众救助补助资金</t>
  </si>
  <si>
    <t>01007</t>
  </si>
  <si>
    <t>残疾人事业发展补助资金</t>
  </si>
  <si>
    <t>01042</t>
  </si>
  <si>
    <t>优抚对象补助经费</t>
  </si>
  <si>
    <t>01043</t>
  </si>
  <si>
    <t>退役安置补助经费</t>
  </si>
  <si>
    <t>01044</t>
  </si>
  <si>
    <t>军队转业干部补助经费</t>
  </si>
  <si>
    <t>01045</t>
  </si>
  <si>
    <t>城乡居民基本医疗保险补助</t>
  </si>
  <si>
    <t>01018</t>
  </si>
  <si>
    <t>医疗救助补助资金</t>
  </si>
  <si>
    <t>01016</t>
  </si>
  <si>
    <t>基本公共卫生服务补助资金</t>
  </si>
  <si>
    <t>计划生育转移支付资金</t>
  </si>
  <si>
    <t>01017</t>
  </si>
  <si>
    <t>优抚对象医疗保障经费</t>
  </si>
  <si>
    <t>01046</t>
  </si>
  <si>
    <t>农业防灾减灾和水利救灾资金（动物防疫补助）</t>
  </si>
  <si>
    <t>01040</t>
  </si>
  <si>
    <t>农村危房改造补助资金</t>
  </si>
  <si>
    <t>01032</t>
  </si>
  <si>
    <t>农业保险保费补贴</t>
  </si>
  <si>
    <t>01030</t>
  </si>
  <si>
    <t>大中型水库移民后期扶持资金</t>
  </si>
  <si>
    <t>其他涉农补贴类资金</t>
  </si>
  <si>
    <t>07-2表:乡镇涉农专项资金使用情况表（项目类资金）</t>
  </si>
  <si>
    <t>资  金  名  称（项  目  名  称）</t>
  </si>
  <si>
    <t>项目上级主管部门</t>
  </si>
  <si>
    <t>是否实行县级财政报账制</t>
  </si>
  <si>
    <t>建设内容</t>
  </si>
  <si>
    <t>完成情况</t>
  </si>
  <si>
    <t>是否通过竣工验收</t>
  </si>
  <si>
    <t>公示执行情况</t>
  </si>
  <si>
    <t>存在的主要问题</t>
  </si>
  <si>
    <t>备  注</t>
  </si>
  <si>
    <t>合   计</t>
  </si>
  <si>
    <t>财政资金</t>
  </si>
  <si>
    <t>自筹资金</t>
  </si>
  <si>
    <t>是否公开公示</t>
  </si>
  <si>
    <t>公示形式</t>
  </si>
  <si>
    <t>小  计</t>
  </si>
  <si>
    <t>上级财政</t>
  </si>
  <si>
    <t>乡镇</t>
  </si>
  <si>
    <t>项目类资金合计</t>
  </si>
  <si>
    <t>支持学前教育发展资金</t>
  </si>
  <si>
    <t>*结尾标记行</t>
  </si>
  <si>
    <t>01002</t>
  </si>
  <si>
    <t>中小学及幼儿园教师国家级培训计划资金</t>
  </si>
  <si>
    <t>01003</t>
  </si>
  <si>
    <t>改善普通高中学校办学条件补助资金</t>
  </si>
  <si>
    <t>特殊教育补助资金</t>
  </si>
  <si>
    <t>01005</t>
  </si>
  <si>
    <t>现代职业教育质量提升计划资金</t>
  </si>
  <si>
    <t>01006</t>
  </si>
  <si>
    <t>义务教育薄弱环节改善与能力提升补助资金</t>
  </si>
  <si>
    <t>非物质文化遗产保护资金</t>
  </si>
  <si>
    <t>中央支持地方公共文化服务体系建设补助资金</t>
  </si>
  <si>
    <t>01009</t>
  </si>
  <si>
    <t>医疗服务与保障能力提升补助资金</t>
  </si>
  <si>
    <t>01010</t>
  </si>
  <si>
    <t>土壤污染防治专项资金</t>
  </si>
  <si>
    <t>01011</t>
  </si>
  <si>
    <t>大气污染防治资金</t>
  </si>
  <si>
    <t>01012</t>
  </si>
  <si>
    <t>基本药物制度补助资金</t>
  </si>
  <si>
    <t>节能减排补助资金</t>
  </si>
  <si>
    <t>水污染防治资金</t>
  </si>
  <si>
    <t>清洁能源发展专项资金</t>
  </si>
  <si>
    <t>文化产业发展专项资金</t>
  </si>
  <si>
    <t>农村环境整治资金</t>
  </si>
  <si>
    <t>农村综合改革转移支付</t>
  </si>
  <si>
    <t>01019</t>
  </si>
  <si>
    <t>林业草原生态保护恢复资金</t>
  </si>
  <si>
    <t>01020</t>
  </si>
  <si>
    <t>农业生产和水利救灾资金</t>
  </si>
  <si>
    <t>01021</t>
  </si>
  <si>
    <t>林业草原改革发展资金</t>
  </si>
  <si>
    <t>01022</t>
  </si>
  <si>
    <t>农业生产发展资金</t>
  </si>
  <si>
    <t>01023</t>
  </si>
  <si>
    <t>水利发展资金</t>
  </si>
  <si>
    <t>01024</t>
  </si>
  <si>
    <t>耕地建设与利用资金（高标准农田建设）</t>
  </si>
  <si>
    <t>01025</t>
  </si>
  <si>
    <t>农业生态资源保护资金</t>
  </si>
  <si>
    <t>01026</t>
  </si>
  <si>
    <t>服务业发展资金</t>
  </si>
  <si>
    <t>01027</t>
  </si>
  <si>
    <t>自然灾害防治体系建设补助资金</t>
  </si>
  <si>
    <t>01028</t>
  </si>
  <si>
    <t>重点生态保护修复治理专项资金</t>
  </si>
  <si>
    <t>01029</t>
  </si>
  <si>
    <t>中央财政城镇保障性安居工程补助资金</t>
  </si>
  <si>
    <t>重大公共卫生服务补助资金</t>
  </si>
  <si>
    <t>01031</t>
  </si>
  <si>
    <t>军民融合发展补助资金</t>
  </si>
  <si>
    <t>雄安新区建设发展综合财力补助</t>
  </si>
  <si>
    <t>01033</t>
  </si>
  <si>
    <t>支持海南全面深化改革开放补助资金</t>
  </si>
  <si>
    <t>01034</t>
  </si>
  <si>
    <t>东北振兴专项转移支付</t>
  </si>
  <si>
    <t>其他涉农资金</t>
  </si>
  <si>
    <t>1782268507675373</t>
  </si>
  <si>
    <t>刘家渡村省级和美村庄建设</t>
  </si>
  <si>
    <t>县农业农村局</t>
  </si>
  <si>
    <t>否</t>
  </si>
  <si>
    <t>1.场地整理及硬化1500平米，2.环境整治2000平米，3.150米道路扩宽硬化及挡土墙建设。</t>
  </si>
  <si>
    <t>完成</t>
  </si>
  <si>
    <t>是</t>
  </si>
  <si>
    <t>张榜公布</t>
  </si>
  <si>
    <t>无</t>
  </si>
  <si>
    <t>1782268507676186</t>
  </si>
  <si>
    <t>江坪集中安置点自来水管网建设</t>
  </si>
  <si>
    <t>110PE水管650米及其配件，含开沟、焊接、坤泥土浇筑。</t>
  </si>
  <si>
    <t>1782268507677076</t>
  </si>
  <si>
    <t>标东垅22组至烂泥田道路硬化</t>
  </si>
  <si>
    <t>硬化道路长600米，宽3.5米，厚0.18米。</t>
  </si>
  <si>
    <t>1782268507677029</t>
  </si>
  <si>
    <t>龙王江村水毁道路维修项目</t>
  </si>
  <si>
    <t>长800米，均宽3.5米，厚1.8米。</t>
  </si>
  <si>
    <t>1782268507678089</t>
  </si>
  <si>
    <t>高明溪村农田护堤建设项目</t>
  </si>
  <si>
    <t>农田护堤长200米，均高2米，收顶0.6米。</t>
  </si>
  <si>
    <t>1782268507678580</t>
  </si>
  <si>
    <t>高明溪18组农田护堤建设</t>
  </si>
  <si>
    <t>混泥土护堤80米，均宽0.8米，高2-3米。溪道清理100米。</t>
  </si>
  <si>
    <t>1782268507679590</t>
  </si>
  <si>
    <t>白竹坪4组道路硬化建设</t>
  </si>
  <si>
    <t>300米长，3.5米宽，0.18米厚，道路平整及硬化。</t>
  </si>
  <si>
    <t>1782268507679626</t>
  </si>
  <si>
    <t>莲塘坪村山塘除险加固项目</t>
  </si>
  <si>
    <t>混泥土坝建设35米，均宽2米，均高2米，山塘清淤，加宽5000方，涵管长15米。</t>
  </si>
  <si>
    <t>1782269851212764</t>
  </si>
  <si>
    <t>茶叶坪道路建设</t>
  </si>
  <si>
    <t>新建道路配套水渠1.5公里，3.5米，宽0.4米，高0.5米。</t>
  </si>
  <si>
    <t>1782269851213297</t>
  </si>
  <si>
    <t>湖田坪道路硬化项目</t>
  </si>
  <si>
    <t>13组道路平整及硬化长1千米，宽4.5米，厚0.18米。</t>
  </si>
  <si>
    <t>1782269851213287</t>
  </si>
  <si>
    <t>标东垅公路塌方</t>
  </si>
  <si>
    <t>清理塌方矿石及土方2000方</t>
  </si>
  <si>
    <t>1782269851214022</t>
  </si>
  <si>
    <t>骡子冲小区道路硬化及护坎建设</t>
  </si>
  <si>
    <t>150米道路扩宽硬化及护坎建设</t>
  </si>
  <si>
    <t>1782269851214340</t>
  </si>
  <si>
    <t>黑岩防洪堤建设</t>
  </si>
  <si>
    <t>防洪堤长130米，均宽0.8米，均高3米。</t>
  </si>
  <si>
    <t>1782269851215415</t>
  </si>
  <si>
    <t>联合村山塘维修</t>
  </si>
  <si>
    <t>修复水坝15米，宽6米，厚度40厘米，复耕2亩。</t>
  </si>
  <si>
    <t>1782268507680263</t>
  </si>
  <si>
    <t>溪口村水渠维修</t>
  </si>
  <si>
    <t>20组湖塘湾渠道维修清淤，长230米，均高0.6米，宽0.4米。</t>
  </si>
  <si>
    <t>08表：村级经费收支表</t>
  </si>
  <si>
    <t xml:space="preserve">收     入     项      目  </t>
  </si>
  <si>
    <t>收入执行数</t>
  </si>
  <si>
    <t xml:space="preserve">  支     出     项     目  </t>
  </si>
  <si>
    <t>支出执行数</t>
  </si>
  <si>
    <t>村级自有收入</t>
  </si>
  <si>
    <t>村级经费支出</t>
  </si>
  <si>
    <t xml:space="preserve">    其中：租赁收入</t>
  </si>
  <si>
    <t xml:space="preserve">    村干部报酬</t>
  </si>
  <si>
    <t xml:space="preserve">         出让收入</t>
  </si>
  <si>
    <t xml:space="preserve">    供养人员补助</t>
  </si>
  <si>
    <t xml:space="preserve">         村办企业上交收入</t>
  </si>
  <si>
    <t xml:space="preserve">    办公经费</t>
  </si>
  <si>
    <t>财政补助收入</t>
  </si>
  <si>
    <t xml:space="preserve">        其中:报刊订阅费</t>
  </si>
  <si>
    <t xml:space="preserve">    其中：乡镇政府安排的村级补助收入</t>
  </si>
  <si>
    <t xml:space="preserve">             党员培训费</t>
  </si>
  <si>
    <t>捐赠收入</t>
  </si>
  <si>
    <t xml:space="preserve">    计划生育经费</t>
  </si>
  <si>
    <t>其他收入</t>
  </si>
  <si>
    <t xml:space="preserve">    征兵经费</t>
  </si>
  <si>
    <t xml:space="preserve">    其他经费性支出</t>
  </si>
  <si>
    <t>其他非经费性支出</t>
  </si>
  <si>
    <t xml:space="preserve">       本年支出合计</t>
  </si>
  <si>
    <t>收入总计</t>
  </si>
  <si>
    <t>支出总计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</si>
</sst>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0"/>
    <numFmt numFmtId="181" formatCode="#,##0_);\(#,##0\)"/>
  </numFmts>
  <fonts count="30">
    <font>
      <sz val="11"/>
      <color rgb="FF000000"/>
      <name val="宋体"/>
      <charset val="134"/>
      <scheme val="minor"/>
    </font>
    <font>
      <b/>
      <sz val="20"/>
      <name val="黑体"/>
      <charset val="134"/>
    </font>
    <font>
      <sz val="11"/>
      <name val="宋体"/>
      <charset val="134"/>
    </font>
    <font>
      <sz val="12"/>
      <name val="宋体"/>
      <charset val="134"/>
    </font>
    <font>
      <sz val="11"/>
      <name val="Calibri"/>
      <charset val="134"/>
    </font>
    <font>
      <sz val="11"/>
      <color indexed="0"/>
      <name val="宋体"/>
      <charset val="134"/>
      <scheme val="minor"/>
    </font>
    <font>
      <sz val="11"/>
      <name val="宋体"/>
      <charset val="134"/>
      <scheme val="minor"/>
    </font>
    <font>
      <b/>
      <sz val="11"/>
      <name val="宋体"/>
      <charset val="134"/>
    </font>
    <font>
      <sz val="10"/>
      <name val="宋体"/>
      <charset val="134"/>
    </font>
    <font>
      <b/>
      <sz val="20"/>
      <color rgb="FF3C3939"/>
      <name val="黑体"/>
      <charset val="134"/>
    </font>
    <font>
      <sz val="11"/>
      <color indexed="0"/>
      <name val="Calibri"/>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41">
    <fill>
      <patternFill patternType="none"/>
    </fill>
    <fill>
      <patternFill patternType="gray125"/>
    </fill>
    <fill>
      <patternFill patternType="solid">
        <fgColor rgb="FFC0C0C0"/>
        <bgColor indexed="64"/>
      </patternFill>
    </fill>
    <fill>
      <patternFill patternType="solid">
        <fgColor rgb="FFCCCCFF"/>
        <bgColor indexed="64"/>
      </patternFill>
    </fill>
    <fill>
      <patternFill patternType="solid">
        <fgColor rgb="FFFFFFCC"/>
        <bgColor indexed="64"/>
      </patternFill>
    </fill>
    <fill>
      <patternFill patternType="solid">
        <fgColor rgb="FFFFFFFF"/>
        <bgColor indexed="64"/>
      </patternFill>
    </fill>
    <fill>
      <patternFill patternType="solid">
        <fgColor rgb="FFCDCDFF"/>
        <bgColor indexed="64"/>
      </patternFill>
    </fill>
    <fill>
      <patternFill patternType="solid">
        <fgColor rgb="FF6496FF"/>
        <bgColor indexed="64"/>
      </patternFill>
    </fill>
    <fill>
      <patternFill patternType="solid">
        <fgColor theme="0"/>
        <bgColor indexed="64"/>
      </patternFill>
    </fill>
    <fill>
      <patternFill patternType="solid">
        <fgColor theme="0" tint="-0.15"/>
        <bgColor indexed="64"/>
      </patternFill>
    </fill>
    <fill>
      <patternFill patternType="solid">
        <fgColor theme="5" tint="-0.25"/>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5"/>
      </bottom>
      <diagonal/>
    </border>
    <border>
      <left/>
      <right/>
      <top/>
      <bottom style="medium">
        <color theme="4" tint="0.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176" fontId="10" fillId="0" borderId="0">
      <alignment vertical="top"/>
    </xf>
    <xf numFmtId="177" fontId="10" fillId="0" borderId="0">
      <alignment vertical="top"/>
    </xf>
    <xf numFmtId="9" fontId="10" fillId="0" borderId="0">
      <alignment vertical="top"/>
    </xf>
    <xf numFmtId="178" fontId="10" fillId="0" borderId="0">
      <alignment vertical="top"/>
    </xf>
    <xf numFmtId="179" fontId="10" fillId="0" borderId="0">
      <alignment vertical="top"/>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lignment vertical="top"/>
    </xf>
    <xf numFmtId="0" fontId="13" fillId="0" borderId="0">
      <alignment vertical="top"/>
    </xf>
    <xf numFmtId="0" fontId="14" fillId="0" borderId="0">
      <alignment vertical="top"/>
    </xf>
    <xf numFmtId="0" fontId="15" fillId="0" borderId="0">
      <alignment vertical="top"/>
    </xf>
    <xf numFmtId="0" fontId="16" fillId="0" borderId="4">
      <alignment vertical="top"/>
    </xf>
    <xf numFmtId="0" fontId="17" fillId="0" borderId="5">
      <alignment vertical="top"/>
    </xf>
    <xf numFmtId="0" fontId="18" fillId="0" borderId="6">
      <alignment vertical="top"/>
    </xf>
    <xf numFmtId="0" fontId="18" fillId="0" borderId="0">
      <alignment vertical="top"/>
    </xf>
    <xf numFmtId="0" fontId="19" fillId="11" borderId="7">
      <alignment vertical="top"/>
    </xf>
    <xf numFmtId="0" fontId="20" fillId="12" borderId="8">
      <alignment vertical="top"/>
    </xf>
    <xf numFmtId="0" fontId="21" fillId="12" borderId="7">
      <alignment vertical="top"/>
    </xf>
    <xf numFmtId="0" fontId="22" fillId="13" borderId="9">
      <alignment vertical="top"/>
    </xf>
    <xf numFmtId="0" fontId="23" fillId="0" borderId="10">
      <alignment vertical="top"/>
    </xf>
    <xf numFmtId="0" fontId="24" fillId="0" borderId="11">
      <alignment vertical="top"/>
    </xf>
    <xf numFmtId="0" fontId="25" fillId="14" borderId="0">
      <alignment vertical="top"/>
    </xf>
    <xf numFmtId="0" fontId="26" fillId="15" borderId="0">
      <alignment vertical="top"/>
    </xf>
    <xf numFmtId="0" fontId="27" fillId="16" borderId="0">
      <alignment vertical="top"/>
    </xf>
    <xf numFmtId="0" fontId="28" fillId="17" borderId="0">
      <alignment vertical="top"/>
    </xf>
    <xf numFmtId="0" fontId="29" fillId="18" borderId="0">
      <alignment vertical="top"/>
    </xf>
    <xf numFmtId="0" fontId="29" fillId="19" borderId="0">
      <alignment vertical="top"/>
    </xf>
    <xf numFmtId="0" fontId="28" fillId="20" borderId="0">
      <alignment vertical="top"/>
    </xf>
    <xf numFmtId="0" fontId="28" fillId="21" borderId="0">
      <alignment vertical="top"/>
    </xf>
    <xf numFmtId="0" fontId="29" fillId="22" borderId="0">
      <alignment vertical="top"/>
    </xf>
    <xf numFmtId="0" fontId="29" fillId="23" borderId="0">
      <alignment vertical="top"/>
    </xf>
    <xf numFmtId="0" fontId="28" fillId="24" borderId="0">
      <alignment vertical="top"/>
    </xf>
    <xf numFmtId="0" fontId="28" fillId="25" borderId="0">
      <alignment vertical="top"/>
    </xf>
    <xf numFmtId="0" fontId="29" fillId="26" borderId="0">
      <alignment vertical="top"/>
    </xf>
    <xf numFmtId="0" fontId="29" fillId="27" borderId="0">
      <alignment vertical="top"/>
    </xf>
    <xf numFmtId="0" fontId="28" fillId="28" borderId="0">
      <alignment vertical="top"/>
    </xf>
    <xf numFmtId="0" fontId="28" fillId="29" borderId="0">
      <alignment vertical="top"/>
    </xf>
    <xf numFmtId="0" fontId="29" fillId="30" borderId="0">
      <alignment vertical="top"/>
    </xf>
    <xf numFmtId="0" fontId="29" fillId="31" borderId="0">
      <alignment vertical="top"/>
    </xf>
    <xf numFmtId="0" fontId="28" fillId="32" borderId="0">
      <alignment vertical="top"/>
    </xf>
    <xf numFmtId="0" fontId="28" fillId="33" borderId="0">
      <alignment vertical="top"/>
    </xf>
    <xf numFmtId="0" fontId="29" fillId="34" borderId="0">
      <alignment vertical="top"/>
    </xf>
    <xf numFmtId="0" fontId="29" fillId="35" borderId="0">
      <alignment vertical="top"/>
    </xf>
    <xf numFmtId="0" fontId="28" fillId="36" borderId="0">
      <alignment vertical="top"/>
    </xf>
    <xf numFmtId="0" fontId="28" fillId="37" borderId="0">
      <alignment vertical="top"/>
    </xf>
    <xf numFmtId="0" fontId="29" fillId="38" borderId="0">
      <alignment vertical="top"/>
    </xf>
    <xf numFmtId="0" fontId="29" fillId="39" borderId="0">
      <alignment vertical="top"/>
    </xf>
    <xf numFmtId="0" fontId="28" fillId="40" borderId="0">
      <alignment vertical="top"/>
    </xf>
  </cellStyleXfs>
  <cellXfs count="79">
    <xf numFmtId="0" fontId="0" fillId="0" borderId="0" xfId="0" applyNumberFormat="1" applyFont="1">
      <alignment vertical="top"/>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right"/>
    </xf>
    <xf numFmtId="0" fontId="2" fillId="0" borderId="0" xfId="0" applyFont="1" applyAlignment="1">
      <alignment horizontal="right" vertical="center"/>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xf>
    <xf numFmtId="3" fontId="2" fillId="3" borderId="1" xfId="0" applyNumberFormat="1" applyFont="1" applyFill="1" applyBorder="1" applyAlignment="1">
      <alignment horizontal="right" vertical="center"/>
    </xf>
    <xf numFmtId="3" fontId="2" fillId="4" borderId="1" xfId="0" applyNumberFormat="1" applyFont="1" applyFill="1" applyBorder="1" applyAlignment="1">
      <alignment horizontal="right" vertical="center"/>
    </xf>
    <xf numFmtId="3" fontId="2" fillId="4" borderId="1" xfId="0" applyNumberFormat="1"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indent="7"/>
    </xf>
    <xf numFmtId="0" fontId="2" fillId="2" borderId="1" xfId="0" applyFont="1" applyFill="1" applyBorder="1" applyAlignment="1">
      <alignment horizontal="left" vertical="center" indent="10"/>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left" vertical="center"/>
    </xf>
    <xf numFmtId="4" fontId="2" fillId="4" borderId="1" xfId="0" applyNumberFormat="1" applyFont="1" applyFill="1" applyBorder="1" applyAlignment="1">
      <alignment horizontal="right" vertical="center"/>
    </xf>
    <xf numFmtId="49" fontId="2" fillId="4" borderId="1" xfId="0" applyNumberFormat="1" applyFont="1" applyFill="1" applyBorder="1" applyAlignment="1">
      <alignment horizontal="left" vertical="center"/>
    </xf>
    <xf numFmtId="49" fontId="2" fillId="4" borderId="1" xfId="0" applyNumberFormat="1" applyFont="1" applyFill="1" applyBorder="1" applyAlignment="1">
      <alignment horizontal="right" vertical="center"/>
    </xf>
    <xf numFmtId="49" fontId="2" fillId="3" borderId="1" xfId="0" applyNumberFormat="1" applyFont="1" applyFill="1" applyBorder="1" applyAlignment="1">
      <alignment horizontal="left" vertical="center"/>
    </xf>
    <xf numFmtId="4" fontId="2" fillId="3" borderId="1" xfId="0" applyNumberFormat="1" applyFont="1" applyFill="1" applyBorder="1" applyAlignment="1">
      <alignment horizontal="right" vertical="center"/>
    </xf>
    <xf numFmtId="49" fontId="2" fillId="5" borderId="1" xfId="0" applyNumberFormat="1" applyFont="1" applyFill="1" applyBorder="1" applyAlignment="1">
      <alignment horizontal="right" vertical="center"/>
    </xf>
    <xf numFmtId="49" fontId="2" fillId="3" borderId="1" xfId="0" applyNumberFormat="1" applyFont="1" applyFill="1" applyBorder="1" applyAlignment="1">
      <alignment horizontal="right" vertical="center"/>
    </xf>
    <xf numFmtId="0" fontId="4" fillId="2" borderId="0" xfId="0" applyFont="1" applyFill="1">
      <alignment vertical="top"/>
    </xf>
    <xf numFmtId="0" fontId="4" fillId="0" borderId="0" xfId="0" applyFont="1">
      <alignment vertical="top"/>
    </xf>
    <xf numFmtId="0" fontId="4" fillId="4" borderId="0" xfId="0" applyFont="1" applyFill="1">
      <alignment vertical="top"/>
    </xf>
    <xf numFmtId="49" fontId="4" fillId="0" borderId="0" xfId="0" applyNumberFormat="1" applyFont="1" applyAlignment="1">
      <alignment horizontal="left" vertical="top"/>
    </xf>
    <xf numFmtId="49" fontId="4" fillId="0" borderId="0" xfId="0" applyNumberFormat="1" applyFont="1">
      <alignment vertical="top"/>
    </xf>
    <xf numFmtId="49" fontId="5" fillId="0" borderId="0" xfId="0" applyNumberFormat="1" applyFont="1" applyAlignment="1">
      <alignment horizontal="left" vertical="top"/>
    </xf>
    <xf numFmtId="49" fontId="5" fillId="0" borderId="0" xfId="0" applyNumberFormat="1" applyFont="1">
      <alignment vertical="top"/>
    </xf>
    <xf numFmtId="3" fontId="5" fillId="0" borderId="0" xfId="0" applyNumberFormat="1" applyFont="1">
      <alignment vertical="top"/>
    </xf>
    <xf numFmtId="49" fontId="5" fillId="4" borderId="1" xfId="0" applyNumberFormat="1" applyFont="1" applyFill="1" applyBorder="1">
      <alignment vertical="top"/>
    </xf>
    <xf numFmtId="49" fontId="2" fillId="6"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2" fontId="2" fillId="0" borderId="1" xfId="0" applyNumberFormat="1" applyFont="1" applyBorder="1" applyAlignment="1">
      <alignment horizontal="left" vertical="center"/>
    </xf>
    <xf numFmtId="180" fontId="2" fillId="4" borderId="1" xfId="0" applyNumberFormat="1" applyFont="1" applyFill="1" applyBorder="1" applyAlignment="1">
      <alignment horizontal="right" vertical="center"/>
    </xf>
    <xf numFmtId="1" fontId="2" fillId="0" borderId="1" xfId="0" applyNumberFormat="1" applyFont="1" applyBorder="1" applyAlignment="1">
      <alignment horizontal="left" vertical="center"/>
    </xf>
    <xf numFmtId="3" fontId="2" fillId="7" borderId="1" xfId="0" applyNumberFormat="1" applyFont="1" applyFill="1" applyBorder="1" applyAlignment="1">
      <alignment horizontal="right" vertical="center"/>
    </xf>
    <xf numFmtId="180" fontId="2" fillId="3" borderId="1" xfId="0" applyNumberFormat="1" applyFont="1" applyFill="1" applyBorder="1" applyAlignment="1">
      <alignment horizontal="right" vertical="center"/>
    </xf>
    <xf numFmtId="0" fontId="2" fillId="2" borderId="1" xfId="0" applyFont="1" applyFill="1" applyBorder="1" applyAlignment="1">
      <alignment horizontal="left" vertical="center" wrapText="1"/>
    </xf>
    <xf numFmtId="0" fontId="2" fillId="2" borderId="1" xfId="0" applyFont="1" applyFill="1" applyBorder="1" applyAlignment="1"/>
    <xf numFmtId="181" fontId="2" fillId="3" borderId="1" xfId="0" applyNumberFormat="1" applyFont="1" applyFill="1" applyBorder="1" applyAlignment="1">
      <alignment horizontal="right" vertical="center"/>
    </xf>
    <xf numFmtId="2" fontId="2" fillId="4" borderId="1" xfId="0" applyNumberFormat="1" applyFont="1" applyFill="1" applyBorder="1" applyAlignment="1">
      <alignment horizontal="right" vertical="center"/>
    </xf>
    <xf numFmtId="0" fontId="6" fillId="0" borderId="0" xfId="0" applyFont="1">
      <alignment vertical="top"/>
    </xf>
    <xf numFmtId="0" fontId="1" fillId="8" borderId="0" xfId="0" applyFont="1" applyFill="1" applyAlignment="1">
      <alignment horizontal="center" vertical="center"/>
    </xf>
    <xf numFmtId="0" fontId="2" fillId="8" borderId="0" xfId="0" applyFont="1" applyFill="1" applyAlignment="1">
      <alignment horizontal="right"/>
    </xf>
    <xf numFmtId="0" fontId="2" fillId="8" borderId="0" xfId="0" applyFont="1" applyFill="1" applyAlignment="1">
      <alignment horizontal="right" vertical="center"/>
    </xf>
    <xf numFmtId="0" fontId="2" fillId="2" borderId="1" xfId="0" applyFont="1" applyFill="1" applyBorder="1" applyAlignment="1">
      <alignment vertical="center"/>
    </xf>
    <xf numFmtId="0" fontId="2" fillId="2" borderId="1" xfId="0" applyFont="1" applyFill="1" applyBorder="1">
      <alignment vertical="top"/>
    </xf>
    <xf numFmtId="3" fontId="2" fillId="2" borderId="1" xfId="0" applyNumberFormat="1" applyFont="1" applyFill="1" applyBorder="1" applyAlignment="1">
      <alignment horizontal="left" vertical="center"/>
    </xf>
    <xf numFmtId="0" fontId="2" fillId="2" borderId="1" xfId="0" applyNumberFormat="1" applyFont="1" applyFill="1" applyBorder="1">
      <alignment vertical="top"/>
    </xf>
    <xf numFmtId="0" fontId="1" fillId="0" borderId="2" xfId="0" applyFont="1" applyBorder="1" applyAlignment="1">
      <alignment horizontal="center" vertical="center"/>
    </xf>
    <xf numFmtId="0" fontId="1" fillId="9" borderId="0" xfId="0" applyFont="1" applyFill="1" applyAlignment="1">
      <alignment horizontal="center" vertical="center"/>
    </xf>
    <xf numFmtId="0" fontId="7" fillId="10" borderId="0" xfId="0" applyFont="1" applyFill="1" applyAlignment="1">
      <alignment horizontal="center" vertical="top" wrapText="1"/>
    </xf>
    <xf numFmtId="0" fontId="7" fillId="10" borderId="0" xfId="0" applyFont="1" applyFill="1" applyAlignment="1">
      <alignment horizontal="left" vertical="top" wrapText="1"/>
    </xf>
    <xf numFmtId="0" fontId="2" fillId="0" borderId="0" xfId="0" applyFont="1" applyAlignment="1">
      <alignment horizontal="left" vertical="center"/>
    </xf>
    <xf numFmtId="0" fontId="2" fillId="0" borderId="2" xfId="0" applyFont="1" applyBorder="1" applyAlignment="1">
      <alignment horizontal="right" vertical="center"/>
    </xf>
    <xf numFmtId="0" fontId="2" fillId="2" borderId="1" xfId="0" applyFont="1" applyFill="1" applyBorder="1" applyAlignment="1">
      <alignment horizontal="right" vertical="center"/>
    </xf>
    <xf numFmtId="0" fontId="7" fillId="2" borderId="1" xfId="0" applyFont="1" applyFill="1" applyBorder="1" applyAlignment="1">
      <alignment horizontal="center" vertical="center"/>
    </xf>
    <xf numFmtId="0" fontId="5" fillId="0" borderId="2" xfId="0" applyFont="1" applyBorder="1">
      <alignment vertical="top"/>
    </xf>
    <xf numFmtId="0" fontId="8" fillId="2" borderId="1" xfId="0" applyFont="1" applyFill="1" applyBorder="1" applyAlignment="1">
      <alignment horizontal="left" vertical="center"/>
    </xf>
    <xf numFmtId="1" fontId="2" fillId="4" borderId="1" xfId="0" applyNumberFormat="1" applyFont="1" applyFill="1" applyBorder="1" applyAlignment="1">
      <alignment horizontal="right" vertical="center"/>
    </xf>
    <xf numFmtId="1" fontId="2" fillId="3" borderId="1" xfId="0" applyNumberFormat="1" applyFont="1" applyFill="1" applyBorder="1" applyAlignment="1">
      <alignment horizontal="right" vertical="center"/>
    </xf>
    <xf numFmtId="181" fontId="2" fillId="4" borderId="1" xfId="0" applyNumberFormat="1" applyFont="1" applyFill="1" applyBorder="1" applyAlignment="1">
      <alignment horizontal="right" vertical="center"/>
    </xf>
    <xf numFmtId="0" fontId="2" fillId="2" borderId="1" xfId="0" applyFont="1" applyFill="1" applyBorder="1" applyAlignment="1">
      <alignment horizontal="center"/>
    </xf>
    <xf numFmtId="49" fontId="2" fillId="7" borderId="1" xfId="0" applyNumberFormat="1" applyFont="1" applyFill="1" applyBorder="1" applyAlignment="1">
      <alignment horizontal="left" vertical="center"/>
    </xf>
    <xf numFmtId="3" fontId="2" fillId="4" borderId="0" xfId="0" applyNumberFormat="1" applyFont="1" applyFill="1" applyAlignment="1">
      <alignment horizontal="right" vertical="center"/>
    </xf>
    <xf numFmtId="0" fontId="8"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3" fontId="2" fillId="2" borderId="1" xfId="0" applyNumberFormat="1" applyFont="1" applyFill="1" applyBorder="1">
      <alignment vertical="top"/>
    </xf>
    <xf numFmtId="3" fontId="6" fillId="2" borderId="1" xfId="0" applyNumberFormat="1" applyFont="1" applyFill="1" applyBorder="1" applyAlignment="1">
      <alignment vertical="center"/>
    </xf>
    <xf numFmtId="3" fontId="6" fillId="4" borderId="1" xfId="0" applyNumberFormat="1" applyFont="1" applyFill="1" applyBorder="1" applyAlignment="1">
      <alignment horizontal="right" vertical="center"/>
    </xf>
    <xf numFmtId="0" fontId="7" fillId="10" borderId="0" xfId="0" applyFont="1" applyFill="1" applyAlignment="1">
      <alignment horizontal="left"/>
    </xf>
    <xf numFmtId="0" fontId="7" fillId="10" borderId="0" xfId="0" applyFont="1" applyFill="1" applyAlignment="1">
      <alignment horizontal="left" vertical="center"/>
    </xf>
    <xf numFmtId="3" fontId="2" fillId="6" borderId="1" xfId="0" applyNumberFormat="1" applyFont="1" applyFill="1" applyBorder="1" applyAlignment="1">
      <alignment horizontal="right" vertical="center"/>
    </xf>
    <xf numFmtId="3" fontId="2" fillId="2" borderId="1" xfId="0" applyNumberFormat="1" applyFont="1" applyFill="1" applyBorder="1" applyAlignment="1">
      <alignment vertical="center"/>
    </xf>
    <xf numFmtId="0" fontId="9" fillId="0" borderId="0" xfId="0" applyFont="1" applyAlignment="1">
      <alignment horizontal="center" vertical="center"/>
    </xf>
    <xf numFmtId="0" fontId="2" fillId="2" borderId="0" xfId="0" applyFont="1" applyFill="1" applyAlignment="1">
      <alignment horizontal="left" vertical="center"/>
    </xf>
    <xf numFmtId="3" fontId="2" fillId="4" borderId="1" xfId="0" applyNumberFormat="1" applyFont="1" applyFill="1" applyBorder="1" applyAlignment="1">
      <alignment vertical="center"/>
    </xf>
    <xf numFmtId="4" fontId="2"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showGridLines="0" topLeftCell="A12" workbookViewId="0">
      <selection activeCell="B23" sqref="B23"/>
    </sheetView>
  </sheetViews>
  <sheetFormatPr defaultColWidth="8.85" defaultRowHeight="15" customHeight="1" outlineLevelCol="5"/>
  <cols>
    <col min="1" max="1" width="52" customWidth="1"/>
    <col min="2" max="2" width="17.425" customWidth="1"/>
    <col min="3" max="3" width="40.7083333333333" customWidth="1"/>
    <col min="4" max="4" width="18.575" customWidth="1"/>
    <col min="5" max="5" width="42.575" customWidth="1"/>
    <col min="6" max="6" width="20.2833333333333" customWidth="1"/>
  </cols>
  <sheetData>
    <row r="1" customHeight="1" spans="1:6">
      <c r="A1" s="1" t="s">
        <v>0</v>
      </c>
      <c r="B1" s="2"/>
      <c r="C1" s="2"/>
      <c r="D1" s="2"/>
      <c r="E1" s="2"/>
      <c r="F1" s="2"/>
    </row>
    <row r="2" ht="27" customHeight="1" spans="1:6">
      <c r="A2" s="75"/>
      <c r="B2" s="75"/>
      <c r="C2" s="75"/>
      <c r="D2" s="75"/>
      <c r="E2" s="75"/>
      <c r="F2" s="75"/>
    </row>
    <row r="3" ht="18" customHeight="1" spans="1:6">
      <c r="A3" s="72" t="s">
        <v>1</v>
      </c>
      <c r="B3" s="72"/>
      <c r="C3" s="72"/>
      <c r="D3" s="72"/>
      <c r="E3" s="72"/>
      <c r="F3" s="4" t="s">
        <v>2</v>
      </c>
    </row>
    <row r="4" customHeight="1" spans="1:6">
      <c r="A4" s="10" t="s">
        <v>3</v>
      </c>
      <c r="B4" s="10" t="s">
        <v>4</v>
      </c>
      <c r="C4" s="10" t="s">
        <v>5</v>
      </c>
      <c r="D4" s="10" t="s">
        <v>6</v>
      </c>
      <c r="E4" s="10" t="s">
        <v>7</v>
      </c>
      <c r="F4" s="10" t="s">
        <v>8</v>
      </c>
    </row>
    <row r="5" ht="18.75" customHeight="1" spans="1:6">
      <c r="A5" s="46" t="s">
        <v>9</v>
      </c>
      <c r="B5" s="36">
        <v>1</v>
      </c>
      <c r="C5" s="6" t="s">
        <v>10</v>
      </c>
      <c r="D5" s="36">
        <f>D6-D11</f>
        <v>0</v>
      </c>
      <c r="E5" s="6" t="s">
        <v>11</v>
      </c>
      <c r="F5" s="8">
        <f>SUM(F6:F6)</f>
        <v>193</v>
      </c>
    </row>
    <row r="6" ht="18.75" customHeight="1" spans="1:6">
      <c r="A6" s="46" t="s">
        <v>12</v>
      </c>
      <c r="B6" s="36">
        <v>1</v>
      </c>
      <c r="C6" s="46" t="s">
        <v>13</v>
      </c>
      <c r="D6" s="8">
        <f>SUM(D7:D10)</f>
        <v>2441</v>
      </c>
      <c r="E6" s="6" t="s">
        <v>14</v>
      </c>
      <c r="F6" s="8">
        <v>193</v>
      </c>
    </row>
    <row r="7" ht="18.75" customHeight="1" spans="1:6">
      <c r="A7" s="46" t="s">
        <v>15</v>
      </c>
      <c r="B7" s="36">
        <v>1</v>
      </c>
      <c r="C7" s="6" t="s">
        <v>16</v>
      </c>
      <c r="D7" s="8"/>
      <c r="E7" s="6" t="s">
        <v>17</v>
      </c>
      <c r="F7" s="8"/>
    </row>
    <row r="8" ht="18.75" customHeight="1" spans="1:6">
      <c r="A8" s="46" t="s">
        <v>18</v>
      </c>
      <c r="B8" s="36">
        <v>1</v>
      </c>
      <c r="C8" s="6" t="s">
        <v>19</v>
      </c>
      <c r="D8" s="8"/>
      <c r="E8" s="76" t="s">
        <v>20</v>
      </c>
      <c r="F8" s="8"/>
    </row>
    <row r="9" ht="18.75" customHeight="1" spans="1:6">
      <c r="A9" s="46" t="s">
        <v>21</v>
      </c>
      <c r="B9" s="36"/>
      <c r="C9" s="46" t="s">
        <v>22</v>
      </c>
      <c r="D9" s="8"/>
      <c r="E9" s="6" t="s">
        <v>23</v>
      </c>
      <c r="F9" s="8"/>
    </row>
    <row r="10" ht="18.75" customHeight="1" spans="1:6">
      <c r="A10" s="46" t="s">
        <v>24</v>
      </c>
      <c r="B10" s="36"/>
      <c r="C10" s="6" t="s">
        <v>25</v>
      </c>
      <c r="D10" s="8">
        <v>2441</v>
      </c>
      <c r="E10" s="6" t="s">
        <v>26</v>
      </c>
      <c r="F10" s="36">
        <f>F11-F15</f>
        <v>0</v>
      </c>
    </row>
    <row r="11" ht="18.75" customHeight="1" spans="1:6">
      <c r="A11" s="46" t="s">
        <v>27</v>
      </c>
      <c r="B11" s="8">
        <f>SUM(B12:B13)</f>
        <v>7</v>
      </c>
      <c r="C11" s="6" t="s">
        <v>11</v>
      </c>
      <c r="D11" s="8">
        <f>SUM(D12:D14)</f>
        <v>2441</v>
      </c>
      <c r="E11" s="6" t="s">
        <v>13</v>
      </c>
      <c r="F11" s="8">
        <f>SUM(F12:F14)</f>
        <v>0</v>
      </c>
    </row>
    <row r="12" ht="18.75" customHeight="1" spans="1:6">
      <c r="A12" s="46" t="s">
        <v>28</v>
      </c>
      <c r="B12" s="7">
        <v>7</v>
      </c>
      <c r="C12" s="6" t="s">
        <v>29</v>
      </c>
      <c r="D12" s="8">
        <v>2441</v>
      </c>
      <c r="E12" s="6" t="s">
        <v>19</v>
      </c>
      <c r="F12" s="8"/>
    </row>
    <row r="13" ht="18.75" customHeight="1" spans="1:6">
      <c r="A13" s="46" t="s">
        <v>30</v>
      </c>
      <c r="B13" s="7"/>
      <c r="C13" s="6" t="s">
        <v>31</v>
      </c>
      <c r="D13" s="8"/>
      <c r="E13" s="6" t="s">
        <v>32</v>
      </c>
      <c r="F13" s="8"/>
    </row>
    <row r="14" ht="18.75" customHeight="1" spans="1:6">
      <c r="A14" s="46" t="s">
        <v>33</v>
      </c>
      <c r="B14" s="8">
        <f>SUM(B15:B16)</f>
        <v>76</v>
      </c>
      <c r="C14" s="6" t="s">
        <v>34</v>
      </c>
      <c r="D14" s="8"/>
      <c r="E14" s="6" t="s">
        <v>35</v>
      </c>
      <c r="F14" s="8"/>
    </row>
    <row r="15" ht="18.75" customHeight="1" spans="1:6">
      <c r="A15" s="46" t="s">
        <v>36</v>
      </c>
      <c r="B15" s="7">
        <v>76</v>
      </c>
      <c r="C15" s="76"/>
      <c r="D15" s="8"/>
      <c r="E15" s="6" t="s">
        <v>11</v>
      </c>
      <c r="F15" s="8">
        <f>SUM(F16:F19)</f>
        <v>0</v>
      </c>
    </row>
    <row r="16" ht="18.75" customHeight="1" spans="1:6">
      <c r="A16" s="46" t="s">
        <v>37</v>
      </c>
      <c r="B16" s="7"/>
      <c r="C16" s="6" t="s">
        <v>38</v>
      </c>
      <c r="D16" s="36">
        <f>D17-F5</f>
        <v>0</v>
      </c>
      <c r="E16" s="6" t="s">
        <v>39</v>
      </c>
      <c r="F16" s="8"/>
    </row>
    <row r="17" ht="18.75" customHeight="1" spans="1:6">
      <c r="A17" s="46" t="s">
        <v>40</v>
      </c>
      <c r="B17" s="36"/>
      <c r="C17" s="6" t="s">
        <v>13</v>
      </c>
      <c r="D17" s="8">
        <f>SUM(D18:D20)</f>
        <v>193</v>
      </c>
      <c r="E17" s="6" t="s">
        <v>41</v>
      </c>
      <c r="F17" s="8"/>
    </row>
    <row r="18" ht="18.75" customHeight="1" spans="1:6">
      <c r="A18" s="46" t="s">
        <v>42</v>
      </c>
      <c r="B18" s="8">
        <f>SUM(B19:B20)</f>
        <v>43061</v>
      </c>
      <c r="C18" s="6" t="s">
        <v>19</v>
      </c>
      <c r="D18" s="8"/>
      <c r="E18" s="6" t="s">
        <v>31</v>
      </c>
      <c r="F18" s="8"/>
    </row>
    <row r="19" ht="18.75" customHeight="1" spans="1:6">
      <c r="A19" s="46" t="s">
        <v>43</v>
      </c>
      <c r="B19" s="7">
        <v>17038</v>
      </c>
      <c r="C19" s="6" t="s">
        <v>22</v>
      </c>
      <c r="D19" s="8"/>
      <c r="E19" s="6" t="s">
        <v>44</v>
      </c>
      <c r="F19" s="8"/>
    </row>
    <row r="20" ht="18.75" customHeight="1" spans="1:6">
      <c r="A20" s="46" t="s">
        <v>45</v>
      </c>
      <c r="B20" s="7">
        <v>26023</v>
      </c>
      <c r="C20" s="6" t="s">
        <v>25</v>
      </c>
      <c r="D20" s="8">
        <v>193</v>
      </c>
      <c r="E20" s="6"/>
      <c r="F20" s="77"/>
    </row>
    <row r="21" ht="18.75" customHeight="1" spans="1:6">
      <c r="A21" s="46" t="s">
        <v>46</v>
      </c>
      <c r="B21" s="8">
        <f>SUM(B22:B23)</f>
        <v>14933</v>
      </c>
      <c r="C21" s="6"/>
      <c r="D21" s="77"/>
      <c r="E21" s="6"/>
      <c r="F21" s="78"/>
    </row>
    <row r="22" ht="18.75" customHeight="1" spans="1:6">
      <c r="A22" s="46" t="s">
        <v>47</v>
      </c>
      <c r="B22" s="7">
        <v>7514</v>
      </c>
      <c r="C22" s="6"/>
      <c r="D22" s="78"/>
      <c r="E22" s="6"/>
      <c r="F22" s="78"/>
    </row>
    <row r="23" ht="18.75" customHeight="1" spans="1:6">
      <c r="A23" s="46" t="s">
        <v>48</v>
      </c>
      <c r="B23" s="7">
        <v>7419</v>
      </c>
      <c r="C23" s="6"/>
      <c r="D23" s="78"/>
      <c r="E23" s="6"/>
      <c r="F23" s="78"/>
    </row>
    <row r="24" ht="18.75" customHeight="1" spans="1:6">
      <c r="A24" s="46" t="s">
        <v>49</v>
      </c>
      <c r="B24" s="8">
        <f>SUM(B25:B28)</f>
        <v>1</v>
      </c>
      <c r="C24" s="6"/>
      <c r="D24" s="78"/>
      <c r="E24" s="6"/>
      <c r="F24" s="78"/>
    </row>
    <row r="25" ht="18.75" customHeight="1" spans="1:6">
      <c r="A25" s="46" t="s">
        <v>50</v>
      </c>
      <c r="B25" s="36">
        <v>1</v>
      </c>
      <c r="C25" s="6"/>
      <c r="D25" s="78"/>
      <c r="E25" s="6"/>
      <c r="F25" s="78"/>
    </row>
    <row r="26" ht="18.75" customHeight="1" spans="1:6">
      <c r="A26" s="46" t="s">
        <v>51</v>
      </c>
      <c r="B26" s="36"/>
      <c r="C26" s="6"/>
      <c r="D26" s="78"/>
      <c r="E26" s="6"/>
      <c r="F26" s="78"/>
    </row>
    <row r="27" ht="18.75" customHeight="1" spans="1:6">
      <c r="A27" s="46" t="s">
        <v>52</v>
      </c>
      <c r="B27" s="36"/>
      <c r="C27" s="6"/>
      <c r="D27" s="78"/>
      <c r="E27" s="6"/>
      <c r="F27" s="78"/>
    </row>
    <row r="28" ht="18.75" customHeight="1" spans="1:6">
      <c r="A28" s="46" t="s">
        <v>53</v>
      </c>
      <c r="B28" s="36"/>
      <c r="C28" s="6"/>
      <c r="D28" s="78"/>
      <c r="E28" s="6"/>
      <c r="F28" s="78"/>
    </row>
    <row r="29" ht="18.75" customHeight="1" spans="1:6">
      <c r="A29" s="6" t="s">
        <v>54</v>
      </c>
      <c r="B29" s="7">
        <v>14</v>
      </c>
      <c r="C29" s="6"/>
      <c r="D29" s="78"/>
      <c r="E29" s="6"/>
      <c r="F29" s="78"/>
    </row>
    <row r="30" ht="18.75" customHeight="1" spans="1:6">
      <c r="A30" s="6" t="s">
        <v>55</v>
      </c>
      <c r="B30" s="36">
        <f>B29</f>
        <v>14</v>
      </c>
      <c r="C30" s="6"/>
      <c r="D30" s="78"/>
      <c r="E30" s="6"/>
      <c r="F30" s="78"/>
    </row>
    <row r="31" ht="18.75" customHeight="1" spans="1:6">
      <c r="A31" s="6" t="s">
        <v>56</v>
      </c>
      <c r="B31" s="7">
        <v>84</v>
      </c>
      <c r="C31" s="46"/>
      <c r="D31" s="78"/>
      <c r="E31" s="46"/>
      <c r="F31" s="78"/>
    </row>
  </sheetData>
  <mergeCells count="2">
    <mergeCell ref="A3:E3"/>
    <mergeCell ref="A1:F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showGridLines="0" workbookViewId="0">
      <selection activeCell="A13" sqref="A13"/>
    </sheetView>
  </sheetViews>
  <sheetFormatPr defaultColWidth="8.85" defaultRowHeight="15" customHeight="1" outlineLevelCol="3"/>
  <cols>
    <col min="1" max="1" width="41.2833333333333" customWidth="1"/>
    <col min="2" max="2" width="19.425" customWidth="1"/>
    <col min="3" max="3" width="30.85" customWidth="1"/>
    <col min="4" max="4" width="20" customWidth="1"/>
  </cols>
  <sheetData>
    <row r="1" ht="22.5" customHeight="1" spans="1:4">
      <c r="A1" s="1" t="s">
        <v>555</v>
      </c>
      <c r="B1" s="2"/>
      <c r="C1" s="2"/>
      <c r="D1" s="2"/>
    </row>
    <row r="2" ht="15.75" customHeight="1" spans="1:4">
      <c r="A2" s="1"/>
      <c r="B2" s="1"/>
      <c r="C2" s="1"/>
      <c r="D2" s="1"/>
    </row>
    <row r="3" customHeight="1" spans="1:4">
      <c r="A3" s="3" t="s">
        <v>120</v>
      </c>
      <c r="B3" s="4"/>
      <c r="C3" s="4"/>
      <c r="D3" s="4"/>
    </row>
    <row r="4" customHeight="1" spans="1:4">
      <c r="A4" s="5" t="s">
        <v>556</v>
      </c>
      <c r="B4" s="5" t="s">
        <v>557</v>
      </c>
      <c r="C4" s="5" t="s">
        <v>558</v>
      </c>
      <c r="D4" s="5" t="s">
        <v>559</v>
      </c>
    </row>
    <row r="5" customHeight="1" spans="1:4">
      <c r="A5" s="6" t="s">
        <v>560</v>
      </c>
      <c r="B5" s="7"/>
      <c r="C5" s="6" t="s">
        <v>561</v>
      </c>
      <c r="D5" s="8">
        <f>SUM(D6:D8)+SUM(D11:D13)</f>
        <v>407</v>
      </c>
    </row>
    <row r="6" customHeight="1" spans="1:4">
      <c r="A6" s="6" t="s">
        <v>562</v>
      </c>
      <c r="B6" s="7"/>
      <c r="C6" s="6" t="s">
        <v>563</v>
      </c>
      <c r="D6" s="7">
        <v>160</v>
      </c>
    </row>
    <row r="7" customHeight="1" spans="1:4">
      <c r="A7" s="6" t="s">
        <v>564</v>
      </c>
      <c r="B7" s="7"/>
      <c r="C7" s="6" t="s">
        <v>565</v>
      </c>
      <c r="D7" s="7"/>
    </row>
    <row r="8" customHeight="1" spans="1:4">
      <c r="A8" s="6" t="s">
        <v>566</v>
      </c>
      <c r="B8" s="7"/>
      <c r="C8" s="6" t="s">
        <v>567</v>
      </c>
      <c r="D8" s="7">
        <v>247</v>
      </c>
    </row>
    <row r="9" customHeight="1" spans="1:4">
      <c r="A9" s="6" t="s">
        <v>568</v>
      </c>
      <c r="B9" s="7">
        <v>2668</v>
      </c>
      <c r="C9" s="6" t="s">
        <v>569</v>
      </c>
      <c r="D9" s="7"/>
    </row>
    <row r="10" customHeight="1" spans="1:4">
      <c r="A10" s="6" t="s">
        <v>570</v>
      </c>
      <c r="B10" s="7"/>
      <c r="C10" s="6" t="s">
        <v>571</v>
      </c>
      <c r="D10" s="7"/>
    </row>
    <row r="11" customHeight="1" spans="1:4">
      <c r="A11" s="6" t="s">
        <v>572</v>
      </c>
      <c r="B11" s="7"/>
      <c r="C11" s="6" t="s">
        <v>573</v>
      </c>
      <c r="D11" s="7"/>
    </row>
    <row r="12" customHeight="1" spans="1:4">
      <c r="A12" s="6" t="s">
        <v>574</v>
      </c>
      <c r="B12" s="7"/>
      <c r="C12" s="6" t="s">
        <v>575</v>
      </c>
      <c r="D12" s="7"/>
    </row>
    <row r="13" customHeight="1" spans="1:4">
      <c r="A13" s="6"/>
      <c r="B13" s="9"/>
      <c r="C13" s="6" t="s">
        <v>576</v>
      </c>
      <c r="D13" s="7"/>
    </row>
    <row r="14" customHeight="1" spans="1:4">
      <c r="A14" s="6"/>
      <c r="B14" s="9"/>
      <c r="C14" s="6" t="s">
        <v>577</v>
      </c>
      <c r="D14" s="7">
        <v>2261</v>
      </c>
    </row>
    <row r="15" customHeight="1" spans="1:4">
      <c r="A15" s="6"/>
      <c r="B15" s="9"/>
      <c r="C15" s="6"/>
      <c r="D15" s="8"/>
    </row>
    <row r="16" customHeight="1" spans="1:4">
      <c r="A16" s="6"/>
      <c r="B16" s="9"/>
      <c r="C16" s="6"/>
      <c r="D16" s="8"/>
    </row>
    <row r="17" customHeight="1" spans="1:4">
      <c r="A17" s="10" t="s">
        <v>117</v>
      </c>
      <c r="B17" s="8">
        <f>SUM(B5:B5)+SUM(B9:B9)+SUM(B11:B12)</f>
        <v>2668</v>
      </c>
      <c r="C17" s="6" t="s">
        <v>578</v>
      </c>
      <c r="D17" s="8">
        <f>SUM(D5:D5)+SUM(D14:D14)</f>
        <v>2668</v>
      </c>
    </row>
    <row r="18" customHeight="1" spans="1:4">
      <c r="A18" s="6" t="s">
        <v>375</v>
      </c>
      <c r="B18" s="7"/>
      <c r="C18" s="6" t="s">
        <v>376</v>
      </c>
      <c r="D18" s="7"/>
    </row>
    <row r="19" customHeight="1" spans="1:4">
      <c r="A19" s="11" t="s">
        <v>579</v>
      </c>
      <c r="B19" s="8">
        <f>SUM(B17:B18)</f>
        <v>2668</v>
      </c>
      <c r="C19" s="12" t="s">
        <v>580</v>
      </c>
      <c r="D19" s="8">
        <f>SUM(D17:D18)</f>
        <v>2668</v>
      </c>
    </row>
  </sheetData>
  <mergeCells count="2">
    <mergeCell ref="A3:D3"/>
    <mergeCell ref="A1:D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showGridLines="0" workbookViewId="0">
      <selection activeCell="F29" sqref="F29"/>
    </sheetView>
  </sheetViews>
  <sheetFormatPr defaultColWidth="8.85" defaultRowHeight="15" customHeight="1" outlineLevelCol="5"/>
  <cols>
    <col min="1" max="1" width="40.7083333333333" customWidth="1"/>
    <col min="2" max="3" width="17.1416666666667" customWidth="1"/>
    <col min="4" max="4" width="38.575" customWidth="1"/>
    <col min="5" max="6" width="17.1416666666667" customWidth="1"/>
  </cols>
  <sheetData>
    <row r="1" customHeight="1" spans="1:6">
      <c r="A1" s="1" t="s">
        <v>57</v>
      </c>
      <c r="B1" s="1"/>
      <c r="C1" s="1"/>
      <c r="D1" s="1"/>
      <c r="E1" s="1"/>
      <c r="F1" s="1"/>
    </row>
    <row r="2" ht="27.75" customHeight="1" spans="1:6">
      <c r="A2" s="1"/>
      <c r="B2" s="1"/>
      <c r="C2" s="1"/>
      <c r="D2" s="1"/>
      <c r="E2" s="1"/>
      <c r="F2" s="1"/>
    </row>
    <row r="3" ht="19.5" customHeight="1" spans="1:6">
      <c r="A3" s="71" t="s">
        <v>58</v>
      </c>
      <c r="B3" s="72"/>
      <c r="C3" s="72"/>
      <c r="D3" s="72"/>
      <c r="E3" s="72"/>
      <c r="F3" s="4" t="s">
        <v>59</v>
      </c>
    </row>
    <row r="4" ht="29.25" customHeight="1" spans="1:6">
      <c r="A4" s="10" t="s">
        <v>60</v>
      </c>
      <c r="B4" s="13" t="s">
        <v>61</v>
      </c>
      <c r="C4" s="10" t="s">
        <v>62</v>
      </c>
      <c r="D4" s="10" t="s">
        <v>63</v>
      </c>
      <c r="E4" s="13" t="s">
        <v>64</v>
      </c>
      <c r="F4" s="10" t="s">
        <v>65</v>
      </c>
    </row>
    <row r="5" customHeight="1" spans="1:6">
      <c r="A5" s="46" t="s">
        <v>66</v>
      </c>
      <c r="B5" s="8">
        <f>SUM(B6:B21)</f>
        <v>0</v>
      </c>
      <c r="C5" s="8">
        <f>SUM(C6:C21)</f>
        <v>0</v>
      </c>
      <c r="D5" s="6" t="s">
        <v>67</v>
      </c>
      <c r="E5" s="73">
        <v>976</v>
      </c>
      <c r="F5" s="36">
        <v>975</v>
      </c>
    </row>
    <row r="6" customHeight="1" spans="1:6">
      <c r="A6" s="46" t="s">
        <v>68</v>
      </c>
      <c r="B6" s="36"/>
      <c r="C6" s="36"/>
      <c r="D6" s="6" t="s">
        <v>69</v>
      </c>
      <c r="E6" s="73"/>
      <c r="F6" s="36"/>
    </row>
    <row r="7" customHeight="1" spans="1:6">
      <c r="A7" s="46" t="s">
        <v>70</v>
      </c>
      <c r="B7" s="36"/>
      <c r="C7" s="36"/>
      <c r="D7" s="6" t="s">
        <v>71</v>
      </c>
      <c r="E7" s="73"/>
      <c r="F7" s="36"/>
    </row>
    <row r="8" customHeight="1" spans="1:6">
      <c r="A8" s="74" t="s">
        <v>72</v>
      </c>
      <c r="B8" s="36"/>
      <c r="C8" s="36"/>
      <c r="D8" s="6" t="s">
        <v>73</v>
      </c>
      <c r="E8" s="73">
        <v>34</v>
      </c>
      <c r="F8" s="36">
        <v>40</v>
      </c>
    </row>
    <row r="9" customHeight="1" spans="1:6">
      <c r="A9" s="46" t="s">
        <v>74</v>
      </c>
      <c r="B9" s="36"/>
      <c r="C9" s="36"/>
      <c r="D9" s="6" t="s">
        <v>75</v>
      </c>
      <c r="E9" s="73"/>
      <c r="F9" s="36"/>
    </row>
    <row r="10" customHeight="1" spans="1:6">
      <c r="A10" s="46" t="s">
        <v>76</v>
      </c>
      <c r="B10" s="36"/>
      <c r="C10" s="36"/>
      <c r="D10" s="6" t="s">
        <v>77</v>
      </c>
      <c r="E10" s="73"/>
      <c r="F10" s="36"/>
    </row>
    <row r="11" customHeight="1" spans="1:6">
      <c r="A11" s="46" t="s">
        <v>78</v>
      </c>
      <c r="B11" s="36"/>
      <c r="C11" s="36"/>
      <c r="D11" s="6" t="s">
        <v>79</v>
      </c>
      <c r="E11" s="73">
        <v>38</v>
      </c>
      <c r="F11" s="36">
        <v>38</v>
      </c>
    </row>
    <row r="12" customHeight="1" spans="1:6">
      <c r="A12" s="46" t="s">
        <v>80</v>
      </c>
      <c r="B12" s="36"/>
      <c r="C12" s="36"/>
      <c r="D12" s="6" t="s">
        <v>81</v>
      </c>
      <c r="E12" s="73">
        <v>129</v>
      </c>
      <c r="F12" s="36">
        <v>129</v>
      </c>
    </row>
    <row r="13" customHeight="1" spans="1:6">
      <c r="A13" s="46" t="s">
        <v>82</v>
      </c>
      <c r="B13" s="36"/>
      <c r="C13" s="36"/>
      <c r="D13" s="6" t="s">
        <v>83</v>
      </c>
      <c r="E13" s="73">
        <v>52</v>
      </c>
      <c r="F13" s="36">
        <v>51</v>
      </c>
    </row>
    <row r="14" customHeight="1" spans="1:6">
      <c r="A14" s="46" t="s">
        <v>84</v>
      </c>
      <c r="B14" s="36"/>
      <c r="C14" s="36"/>
      <c r="D14" s="6" t="s">
        <v>85</v>
      </c>
      <c r="E14" s="73">
        <v>26</v>
      </c>
      <c r="F14" s="36">
        <v>26</v>
      </c>
    </row>
    <row r="15" customHeight="1" spans="1:6">
      <c r="A15" s="46" t="s">
        <v>86</v>
      </c>
      <c r="B15" s="36"/>
      <c r="C15" s="36"/>
      <c r="D15" s="6" t="s">
        <v>87</v>
      </c>
      <c r="E15" s="73">
        <v>11</v>
      </c>
      <c r="F15" s="36">
        <v>11</v>
      </c>
    </row>
    <row r="16" customHeight="1" spans="1:6">
      <c r="A16" s="46" t="s">
        <v>88</v>
      </c>
      <c r="B16" s="36"/>
      <c r="C16" s="36"/>
      <c r="D16" s="6" t="s">
        <v>89</v>
      </c>
      <c r="E16" s="73">
        <v>982</v>
      </c>
      <c r="F16" s="36">
        <v>981</v>
      </c>
    </row>
    <row r="17" customHeight="1" spans="1:6">
      <c r="A17" s="46" t="s">
        <v>90</v>
      </c>
      <c r="B17" s="36"/>
      <c r="C17" s="36"/>
      <c r="D17" s="6" t="s">
        <v>91</v>
      </c>
      <c r="E17" s="73">
        <v>5</v>
      </c>
      <c r="F17" s="36">
        <v>5</v>
      </c>
    </row>
    <row r="18" customHeight="1" spans="1:6">
      <c r="A18" s="46" t="s">
        <v>92</v>
      </c>
      <c r="B18" s="36"/>
      <c r="C18" s="36"/>
      <c r="D18" s="6" t="s">
        <v>93</v>
      </c>
      <c r="E18" s="73">
        <v>8</v>
      </c>
      <c r="F18" s="36">
        <v>8</v>
      </c>
    </row>
    <row r="19" customHeight="1" spans="1:6">
      <c r="A19" s="46" t="s">
        <v>94</v>
      </c>
      <c r="B19" s="36"/>
      <c r="C19" s="36"/>
      <c r="D19" s="6" t="s">
        <v>95</v>
      </c>
      <c r="E19" s="73"/>
      <c r="F19" s="36"/>
    </row>
    <row r="20" customHeight="1" spans="1:6">
      <c r="A20" s="46" t="s">
        <v>96</v>
      </c>
      <c r="B20" s="36"/>
      <c r="C20" s="36"/>
      <c r="D20" s="6" t="s">
        <v>97</v>
      </c>
      <c r="E20" s="73"/>
      <c r="F20" s="36"/>
    </row>
    <row r="21" customHeight="1" spans="1:6">
      <c r="A21" s="46" t="s">
        <v>98</v>
      </c>
      <c r="B21" s="36"/>
      <c r="C21" s="36"/>
      <c r="D21" s="6" t="s">
        <v>99</v>
      </c>
      <c r="E21" s="73"/>
      <c r="F21" s="36"/>
    </row>
    <row r="22" customHeight="1" spans="1:6">
      <c r="A22" s="46" t="s">
        <v>100</v>
      </c>
      <c r="B22" s="8">
        <f>SUM(B23:B30)</f>
        <v>0</v>
      </c>
      <c r="C22" s="8">
        <f>SUM(C23:C30)</f>
        <v>0</v>
      </c>
      <c r="D22" s="6" t="s">
        <v>101</v>
      </c>
      <c r="E22" s="73">
        <v>13</v>
      </c>
      <c r="F22" s="36">
        <v>11</v>
      </c>
    </row>
    <row r="23" customHeight="1" spans="1:6">
      <c r="A23" s="46" t="s">
        <v>102</v>
      </c>
      <c r="B23" s="36"/>
      <c r="C23" s="36"/>
      <c r="D23" s="6" t="s">
        <v>103</v>
      </c>
      <c r="E23" s="73">
        <v>41</v>
      </c>
      <c r="F23" s="36">
        <v>41</v>
      </c>
    </row>
    <row r="24" customHeight="1" spans="1:6">
      <c r="A24" s="46" t="s">
        <v>104</v>
      </c>
      <c r="B24" s="36"/>
      <c r="C24" s="36"/>
      <c r="D24" s="6" t="s">
        <v>105</v>
      </c>
      <c r="E24" s="73">
        <v>51</v>
      </c>
      <c r="F24" s="36">
        <v>50</v>
      </c>
    </row>
    <row r="25" customHeight="1" spans="1:6">
      <c r="A25" s="46" t="s">
        <v>106</v>
      </c>
      <c r="B25" s="36"/>
      <c r="C25" s="36"/>
      <c r="D25" s="6" t="s">
        <v>107</v>
      </c>
      <c r="E25" s="73">
        <v>78</v>
      </c>
      <c r="F25" s="36">
        <v>75</v>
      </c>
    </row>
    <row r="26" customHeight="1" spans="1:6">
      <c r="A26" s="46" t="s">
        <v>108</v>
      </c>
      <c r="B26" s="36"/>
      <c r="C26" s="36"/>
      <c r="D26" s="6" t="s">
        <v>109</v>
      </c>
      <c r="E26" s="73"/>
      <c r="F26" s="36"/>
    </row>
    <row r="27" customHeight="1" spans="1:6">
      <c r="A27" s="46" t="s">
        <v>110</v>
      </c>
      <c r="B27" s="36"/>
      <c r="C27" s="36"/>
      <c r="D27" s="6" t="s">
        <v>111</v>
      </c>
      <c r="E27" s="73"/>
      <c r="F27" s="36"/>
    </row>
    <row r="28" customHeight="1" spans="1:6">
      <c r="A28" s="46" t="s">
        <v>112</v>
      </c>
      <c r="B28" s="36"/>
      <c r="C28" s="36"/>
      <c r="D28" s="6" t="s">
        <v>113</v>
      </c>
      <c r="E28" s="73"/>
      <c r="F28" s="36"/>
    </row>
    <row r="29" customHeight="1" spans="1:6">
      <c r="A29" s="46" t="s">
        <v>114</v>
      </c>
      <c r="B29" s="36"/>
      <c r="C29" s="36"/>
      <c r="D29" s="48" t="s">
        <v>115</v>
      </c>
      <c r="E29" s="73"/>
      <c r="F29" s="36"/>
    </row>
    <row r="30" customHeight="1" spans="1:6">
      <c r="A30" s="46" t="s">
        <v>116</v>
      </c>
      <c r="B30" s="36"/>
      <c r="C30" s="36"/>
      <c r="D30" s="6"/>
      <c r="E30" s="8"/>
      <c r="F30" s="8"/>
    </row>
    <row r="31" customHeight="1" spans="1:6">
      <c r="A31" s="10" t="s">
        <v>117</v>
      </c>
      <c r="B31" s="8">
        <f>SUM(B6:B21)+SUM(B23:B30)</f>
        <v>0</v>
      </c>
      <c r="C31" s="8">
        <f>SUM(C6:C21)+SUM(C23:C30)</f>
        <v>0</v>
      </c>
      <c r="D31" s="10" t="s">
        <v>118</v>
      </c>
      <c r="E31" s="8">
        <f>SUM(E5:E29)</f>
        <v>2444</v>
      </c>
      <c r="F31" s="8">
        <f>SUM(F5:F29)</f>
        <v>2441</v>
      </c>
    </row>
  </sheetData>
  <mergeCells count="2">
    <mergeCell ref="A3:E3"/>
    <mergeCell ref="A1:F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7"/>
  <sheetViews>
    <sheetView showGridLines="0" workbookViewId="0">
      <pane xSplit="1" ySplit="4" topLeftCell="A1" activePane="bottomRight" state="frozen"/>
      <selection/>
      <selection pane="topRight"/>
      <selection pane="bottomLeft"/>
      <selection pane="bottomRight" activeCell="A41" sqref="A41"/>
    </sheetView>
  </sheetViews>
  <sheetFormatPr defaultColWidth="8.85" defaultRowHeight="15" customHeight="1" outlineLevelCol="3"/>
  <cols>
    <col min="1" max="1" width="53.575" customWidth="1"/>
    <col min="2" max="2" width="27.2833333333333" customWidth="1"/>
    <col min="3" max="3" width="32.85" customWidth="1"/>
    <col min="4" max="4" width="28.7083333333333" customWidth="1"/>
  </cols>
  <sheetData>
    <row r="1" customHeight="1" spans="1:4">
      <c r="A1" s="1" t="s">
        <v>119</v>
      </c>
      <c r="B1" s="2"/>
      <c r="C1" s="2"/>
      <c r="D1" s="2"/>
    </row>
    <row r="2" ht="35.25" customHeight="1" spans="1:4">
      <c r="A2" s="1"/>
      <c r="B2" s="1"/>
      <c r="C2" s="1"/>
      <c r="D2" s="1"/>
    </row>
    <row r="3" customHeight="1" spans="1:4">
      <c r="A3" s="4" t="s">
        <v>120</v>
      </c>
      <c r="B3" s="4"/>
      <c r="C3" s="4"/>
      <c r="D3" s="4"/>
    </row>
    <row r="4" customHeight="1" spans="1:4">
      <c r="A4" s="5" t="s">
        <v>121</v>
      </c>
      <c r="B4" s="5" t="s">
        <v>122</v>
      </c>
      <c r="C4" s="5" t="s">
        <v>123</v>
      </c>
      <c r="D4" s="5" t="s">
        <v>124</v>
      </c>
    </row>
    <row r="5" customHeight="1" spans="1:4">
      <c r="A5" s="6" t="s">
        <v>125</v>
      </c>
      <c r="B5" s="8"/>
      <c r="C5" s="6" t="s">
        <v>126</v>
      </c>
      <c r="D5" s="8">
        <v>2441</v>
      </c>
    </row>
    <row r="6" customHeight="1" spans="1:4">
      <c r="A6" s="6" t="s">
        <v>127</v>
      </c>
      <c r="B6" s="8">
        <f>SUM(B7:B7)+SUM(B14:B14)+SUM(B49:B54)</f>
        <v>2441</v>
      </c>
      <c r="C6" s="6" t="s">
        <v>128</v>
      </c>
      <c r="D6" s="8">
        <f>SUM(D7:D7)+SUM(D48:D52)</f>
        <v>0</v>
      </c>
    </row>
    <row r="7" customHeight="1" spans="1:4">
      <c r="A7" s="46" t="s">
        <v>129</v>
      </c>
      <c r="B7" s="8">
        <f>SUM(B8:B13)</f>
        <v>0</v>
      </c>
      <c r="C7" s="46" t="s">
        <v>130</v>
      </c>
      <c r="D7" s="8">
        <f>SUM(D8:D9)</f>
        <v>0</v>
      </c>
    </row>
    <row r="8" customHeight="1" spans="1:4">
      <c r="A8" s="46" t="s">
        <v>131</v>
      </c>
      <c r="B8" s="36"/>
      <c r="C8" s="46" t="s">
        <v>132</v>
      </c>
      <c r="D8" s="7"/>
    </row>
    <row r="9" customHeight="1" spans="1:4">
      <c r="A9" s="46" t="s">
        <v>133</v>
      </c>
      <c r="B9" s="36"/>
      <c r="C9" s="6" t="s">
        <v>134</v>
      </c>
      <c r="D9" s="7"/>
    </row>
    <row r="10" customHeight="1" spans="1:4">
      <c r="A10" s="46" t="s">
        <v>135</v>
      </c>
      <c r="B10" s="36"/>
      <c r="C10" s="6"/>
      <c r="D10" s="8"/>
    </row>
    <row r="11" customHeight="1" spans="1:4">
      <c r="A11" s="46" t="s">
        <v>136</v>
      </c>
      <c r="B11" s="36"/>
      <c r="C11" s="6"/>
      <c r="D11" s="8"/>
    </row>
    <row r="12" customHeight="1" spans="1:4">
      <c r="A12" s="46" t="s">
        <v>137</v>
      </c>
      <c r="B12" s="36"/>
      <c r="C12" s="6"/>
      <c r="D12" s="8"/>
    </row>
    <row r="13" customHeight="1" spans="1:4">
      <c r="A13" s="46" t="s">
        <v>138</v>
      </c>
      <c r="B13" s="36"/>
      <c r="C13" s="6"/>
      <c r="D13" s="8"/>
    </row>
    <row r="14" customHeight="1" spans="1:4">
      <c r="A14" s="46" t="s">
        <v>139</v>
      </c>
      <c r="B14" s="8">
        <f>SUM(B15:B48)</f>
        <v>2391</v>
      </c>
      <c r="C14" s="46"/>
      <c r="D14" s="8"/>
    </row>
    <row r="15" customHeight="1" spans="1:4">
      <c r="A15" s="46" t="s">
        <v>140</v>
      </c>
      <c r="B15" s="7">
        <v>1205</v>
      </c>
      <c r="C15" s="46"/>
      <c r="D15" s="8"/>
    </row>
    <row r="16" customHeight="1" spans="1:4">
      <c r="A16" s="46" t="s">
        <v>141</v>
      </c>
      <c r="B16" s="7">
        <v>178</v>
      </c>
      <c r="C16" s="46"/>
      <c r="D16" s="8"/>
    </row>
    <row r="17" customHeight="1" spans="1:4">
      <c r="A17" s="46" t="s">
        <v>142</v>
      </c>
      <c r="B17" s="7">
        <v>384</v>
      </c>
      <c r="C17" s="46"/>
      <c r="D17" s="8"/>
    </row>
    <row r="18" customHeight="1" spans="1:4">
      <c r="A18" s="46" t="s">
        <v>143</v>
      </c>
      <c r="B18" s="7">
        <v>258</v>
      </c>
      <c r="C18" s="46"/>
      <c r="D18" s="8"/>
    </row>
    <row r="19" customHeight="1" spans="1:4">
      <c r="A19" s="46" t="s">
        <v>144</v>
      </c>
      <c r="B19" s="36"/>
      <c r="C19" s="46"/>
      <c r="D19" s="8"/>
    </row>
    <row r="20" customHeight="1" spans="1:4">
      <c r="A20" s="46" t="s">
        <v>145</v>
      </c>
      <c r="B20" s="36"/>
      <c r="C20" s="46"/>
      <c r="D20" s="8"/>
    </row>
    <row r="21" customHeight="1" spans="1:4">
      <c r="A21" s="46" t="s">
        <v>146</v>
      </c>
      <c r="B21" s="36"/>
      <c r="C21" s="46"/>
      <c r="D21" s="8"/>
    </row>
    <row r="22" customHeight="1" spans="1:4">
      <c r="A22" s="46" t="s">
        <v>147</v>
      </c>
      <c r="B22" s="36"/>
      <c r="C22" s="46"/>
      <c r="D22" s="8"/>
    </row>
    <row r="23" customHeight="1" spans="1:4">
      <c r="A23" s="46" t="s">
        <v>148</v>
      </c>
      <c r="B23" s="36"/>
      <c r="C23" s="46"/>
      <c r="D23" s="8"/>
    </row>
    <row r="24" customHeight="1" spans="1:4">
      <c r="A24" s="46" t="s">
        <v>149</v>
      </c>
      <c r="B24" s="36"/>
      <c r="C24" s="46"/>
      <c r="D24" s="8"/>
    </row>
    <row r="25" customHeight="1" spans="1:4">
      <c r="A25" s="46" t="s">
        <v>150</v>
      </c>
      <c r="B25" s="36"/>
      <c r="C25" s="46"/>
      <c r="D25" s="8"/>
    </row>
    <row r="26" customHeight="1" spans="1:4">
      <c r="A26" s="46" t="s">
        <v>151</v>
      </c>
      <c r="B26" s="36"/>
      <c r="C26" s="46"/>
      <c r="D26" s="8"/>
    </row>
    <row r="27" customHeight="1" spans="1:4">
      <c r="A27" s="46" t="s">
        <v>152</v>
      </c>
      <c r="B27" s="36"/>
      <c r="C27" s="46"/>
      <c r="D27" s="8"/>
    </row>
    <row r="28" customHeight="1" spans="1:4">
      <c r="A28" s="6" t="s">
        <v>153</v>
      </c>
      <c r="B28" s="36"/>
      <c r="C28" s="46"/>
      <c r="D28" s="8"/>
    </row>
    <row r="29" customHeight="1" spans="1:4">
      <c r="A29" s="48" t="s">
        <v>154</v>
      </c>
      <c r="B29" s="36"/>
      <c r="C29" s="46"/>
      <c r="D29" s="8"/>
    </row>
    <row r="30" customHeight="1" spans="1:4">
      <c r="A30" s="46" t="s">
        <v>155</v>
      </c>
      <c r="B30" s="36"/>
      <c r="C30" s="46"/>
      <c r="D30" s="8"/>
    </row>
    <row r="31" customHeight="1" spans="1:4">
      <c r="A31" s="46" t="s">
        <v>156</v>
      </c>
      <c r="B31" s="36"/>
      <c r="C31" s="46"/>
      <c r="D31" s="8"/>
    </row>
    <row r="32" customHeight="1" spans="1:4">
      <c r="A32" s="46" t="s">
        <v>157</v>
      </c>
      <c r="B32" s="36"/>
      <c r="C32" s="46"/>
      <c r="D32" s="8"/>
    </row>
    <row r="33" customHeight="1" spans="1:4">
      <c r="A33" s="46" t="s">
        <v>158</v>
      </c>
      <c r="B33" s="36"/>
      <c r="C33" s="46"/>
      <c r="D33" s="8"/>
    </row>
    <row r="34" customHeight="1" spans="1:4">
      <c r="A34" s="46" t="s">
        <v>159</v>
      </c>
      <c r="B34" s="36"/>
      <c r="C34" s="46"/>
      <c r="D34" s="8"/>
    </row>
    <row r="35" customHeight="1" spans="1:4">
      <c r="A35" s="46" t="s">
        <v>160</v>
      </c>
      <c r="B35" s="36"/>
      <c r="C35" s="46"/>
      <c r="D35" s="8"/>
    </row>
    <row r="36" customHeight="1" spans="1:4">
      <c r="A36" s="46" t="s">
        <v>161</v>
      </c>
      <c r="B36" s="36"/>
      <c r="C36" s="46"/>
      <c r="D36" s="8"/>
    </row>
    <row r="37" customHeight="1" spans="1:4">
      <c r="A37" s="46" t="s">
        <v>162</v>
      </c>
      <c r="B37" s="36"/>
      <c r="C37" s="46"/>
      <c r="D37" s="8"/>
    </row>
    <row r="38" customHeight="1" spans="1:4">
      <c r="A38" s="46" t="s">
        <v>163</v>
      </c>
      <c r="B38" s="7"/>
      <c r="C38" s="46"/>
      <c r="D38" s="8"/>
    </row>
    <row r="39" customHeight="1" spans="1:4">
      <c r="A39" s="46" t="s">
        <v>164</v>
      </c>
      <c r="B39" s="36"/>
      <c r="C39" s="6"/>
      <c r="D39" s="8"/>
    </row>
    <row r="40" customHeight="1" spans="1:4">
      <c r="A40" s="46" t="s">
        <v>165</v>
      </c>
      <c r="B40" s="36"/>
      <c r="C40" s="6"/>
      <c r="D40" s="8"/>
    </row>
    <row r="41" customHeight="1" spans="1:4">
      <c r="A41" s="46" t="s">
        <v>166</v>
      </c>
      <c r="B41" s="36"/>
      <c r="C41" s="46"/>
      <c r="D41" s="8"/>
    </row>
    <row r="42" customHeight="1" spans="1:4">
      <c r="A42" s="46" t="s">
        <v>167</v>
      </c>
      <c r="B42" s="36"/>
      <c r="C42" s="46"/>
      <c r="D42" s="8"/>
    </row>
    <row r="43" customHeight="1" spans="1:4">
      <c r="A43" s="46" t="s">
        <v>168</v>
      </c>
      <c r="B43" s="36"/>
      <c r="C43" s="6"/>
      <c r="D43" s="8"/>
    </row>
    <row r="44" customHeight="1" spans="1:4">
      <c r="A44" s="46" t="s">
        <v>169</v>
      </c>
      <c r="B44" s="36"/>
      <c r="C44" s="46"/>
      <c r="D44" s="8"/>
    </row>
    <row r="45" customHeight="1" spans="1:4">
      <c r="A45" s="46" t="s">
        <v>170</v>
      </c>
      <c r="B45" s="36"/>
      <c r="C45" s="6"/>
      <c r="D45" s="8"/>
    </row>
    <row r="46" customHeight="1" spans="1:4">
      <c r="A46" s="46" t="s">
        <v>171</v>
      </c>
      <c r="B46" s="36"/>
      <c r="C46" s="46"/>
      <c r="D46" s="8"/>
    </row>
    <row r="47" customHeight="1" spans="1:4">
      <c r="A47" s="46" t="s">
        <v>172</v>
      </c>
      <c r="B47" s="7">
        <v>366</v>
      </c>
      <c r="C47" s="46"/>
      <c r="D47" s="8"/>
    </row>
    <row r="48" customHeight="1" spans="1:4">
      <c r="A48" s="46" t="s">
        <v>173</v>
      </c>
      <c r="B48" s="36"/>
      <c r="C48" s="46" t="s">
        <v>174</v>
      </c>
      <c r="D48" s="7"/>
    </row>
    <row r="49" customHeight="1" spans="1:4">
      <c r="A49" s="46" t="s">
        <v>175</v>
      </c>
      <c r="B49" s="7">
        <v>50</v>
      </c>
      <c r="C49" s="6" t="s">
        <v>176</v>
      </c>
      <c r="D49" s="7"/>
    </row>
    <row r="50" customHeight="1" spans="1:4">
      <c r="A50" s="46" t="s">
        <v>177</v>
      </c>
      <c r="B50" s="7"/>
      <c r="C50" s="6" t="s">
        <v>178</v>
      </c>
      <c r="D50" s="7"/>
    </row>
    <row r="51" customHeight="1" spans="1:4">
      <c r="A51" s="46" t="s">
        <v>179</v>
      </c>
      <c r="B51" s="36"/>
      <c r="C51" s="6" t="s">
        <v>180</v>
      </c>
      <c r="D51" s="7"/>
    </row>
    <row r="52" customHeight="1" spans="1:4">
      <c r="A52" s="46" t="s">
        <v>181</v>
      </c>
      <c r="B52" s="36"/>
      <c r="C52" s="6" t="s">
        <v>182</v>
      </c>
      <c r="D52" s="7"/>
    </row>
    <row r="53" customHeight="1" spans="1:4">
      <c r="A53" s="46" t="s">
        <v>183</v>
      </c>
      <c r="B53" s="36"/>
      <c r="C53" s="6" t="s">
        <v>184</v>
      </c>
      <c r="D53" s="8">
        <f>SUM(D54:D54)</f>
        <v>0</v>
      </c>
    </row>
    <row r="54" customHeight="1" spans="1:4">
      <c r="A54" s="46" t="s">
        <v>185</v>
      </c>
      <c r="B54" s="36"/>
      <c r="C54" s="46" t="s">
        <v>186</v>
      </c>
      <c r="D54" s="7"/>
    </row>
    <row r="55" customHeight="1" spans="1:4">
      <c r="A55" s="46" t="s">
        <v>187</v>
      </c>
      <c r="B55" s="8">
        <f>SUM(B56:B56)</f>
        <v>0</v>
      </c>
      <c r="C55" s="68"/>
      <c r="D55" s="8"/>
    </row>
    <row r="56" customHeight="1" spans="1:4">
      <c r="A56" s="46" t="s">
        <v>188</v>
      </c>
      <c r="B56" s="36"/>
      <c r="C56" s="69"/>
      <c r="D56" s="70"/>
    </row>
    <row r="57" customHeight="1" spans="1:4">
      <c r="A57" s="10" t="s">
        <v>189</v>
      </c>
      <c r="B57" s="8">
        <f>SUM(B5:B6)+SUM(B55:B55)</f>
        <v>2441</v>
      </c>
      <c r="C57" s="10" t="s">
        <v>190</v>
      </c>
      <c r="D57" s="8">
        <f>SUM(D5:D6)+SUM(D53:D53)</f>
        <v>2441</v>
      </c>
    </row>
  </sheetData>
  <mergeCells count="2">
    <mergeCell ref="A3:D3"/>
    <mergeCell ref="A1:D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showGridLines="0" workbookViewId="0">
      <selection activeCell="B11" sqref="B11"/>
    </sheetView>
  </sheetViews>
  <sheetFormatPr defaultColWidth="8.85" defaultRowHeight="15" customHeight="1" outlineLevelCol="6"/>
  <cols>
    <col min="1" max="1" width="10" customWidth="1"/>
    <col min="2" max="2" width="39.1416666666667" customWidth="1"/>
    <col min="3" max="3" width="21.1416666666667" customWidth="1"/>
    <col min="4" max="4" width="19.575" customWidth="1"/>
    <col min="5" max="5" width="22.2833333333333" customWidth="1"/>
    <col min="6" max="6" width="20.575" customWidth="1"/>
    <col min="7" max="7" width="13.2833333333333" customWidth="1"/>
  </cols>
  <sheetData>
    <row r="1" customHeight="1" spans="1:7">
      <c r="A1" s="1" t="s">
        <v>191</v>
      </c>
      <c r="B1" s="2"/>
      <c r="C1" s="2"/>
      <c r="D1" s="2"/>
      <c r="E1" s="2"/>
      <c r="F1" s="2"/>
      <c r="G1" s="2"/>
    </row>
    <row r="2" ht="30.75" customHeight="1" spans="1:7">
      <c r="A2" s="1"/>
      <c r="B2" s="1"/>
      <c r="C2" s="1"/>
      <c r="D2" s="1"/>
      <c r="E2" s="1"/>
      <c r="F2" s="1"/>
      <c r="G2" s="1"/>
    </row>
    <row r="3" customHeight="1" spans="1:7">
      <c r="A3" s="3" t="s">
        <v>120</v>
      </c>
      <c r="B3" s="4"/>
      <c r="C3" s="4"/>
      <c r="D3" s="4"/>
      <c r="E3" s="4"/>
      <c r="F3" s="4"/>
      <c r="G3" s="4" t="s">
        <v>59</v>
      </c>
    </row>
    <row r="4" customHeight="1" spans="1:7">
      <c r="A4" s="10" t="s">
        <v>192</v>
      </c>
      <c r="B4" s="10" t="s">
        <v>193</v>
      </c>
      <c r="C4" s="10" t="s">
        <v>194</v>
      </c>
      <c r="D4" s="10" t="s">
        <v>195</v>
      </c>
      <c r="E4" s="10"/>
      <c r="F4" s="10"/>
      <c r="G4" s="10" t="s">
        <v>196</v>
      </c>
    </row>
    <row r="5" customHeight="1" spans="1:7">
      <c r="A5" s="10"/>
      <c r="B5" s="10"/>
      <c r="C5" s="10"/>
      <c r="D5" s="10" t="s">
        <v>197</v>
      </c>
      <c r="E5" s="10" t="s">
        <v>198</v>
      </c>
      <c r="F5" s="10" t="s">
        <v>199</v>
      </c>
      <c r="G5" s="10"/>
    </row>
    <row r="6" customHeight="1" spans="1:7">
      <c r="A6" s="63"/>
      <c r="B6" s="6" t="s">
        <v>200</v>
      </c>
      <c r="C6" s="8">
        <f>SUM(C8:C26)+SUM(C28:C35)</f>
        <v>0</v>
      </c>
      <c r="D6" s="8">
        <f>SUM(D8:D26)+SUM(D28:D35)</f>
        <v>0</v>
      </c>
      <c r="E6" s="8">
        <f>SUM(E7,E27)</f>
        <v>0</v>
      </c>
      <c r="F6" s="8">
        <f>SUM(F8:F26)+SUM(F28:F35)</f>
        <v>0</v>
      </c>
      <c r="G6" s="64"/>
    </row>
    <row r="7" customHeight="1" spans="1:7">
      <c r="A7" s="59">
        <v>101</v>
      </c>
      <c r="B7" s="6" t="s">
        <v>66</v>
      </c>
      <c r="C7" s="8">
        <f>SUM(C8:C26)</f>
        <v>0</v>
      </c>
      <c r="D7" s="8">
        <f>SUM(D8:D26)</f>
        <v>0</v>
      </c>
      <c r="E7" s="8">
        <f>SUM(E8:E26)</f>
        <v>0</v>
      </c>
      <c r="F7" s="8">
        <f>SUM(F8:F26)</f>
        <v>0</v>
      </c>
      <c r="G7" s="64"/>
    </row>
    <row r="8" customHeight="1" spans="1:7">
      <c r="A8" s="59">
        <v>10101</v>
      </c>
      <c r="B8" s="6" t="s">
        <v>68</v>
      </c>
      <c r="C8" s="36"/>
      <c r="D8" s="8">
        <f t="shared" ref="D8:D26" si="0">E8+F8</f>
        <v>0</v>
      </c>
      <c r="E8" s="36"/>
      <c r="F8" s="8"/>
      <c r="G8" s="64"/>
    </row>
    <row r="9" customHeight="1" spans="1:7">
      <c r="A9" s="59">
        <v>10102</v>
      </c>
      <c r="B9" s="6" t="s">
        <v>201</v>
      </c>
      <c r="C9" s="36"/>
      <c r="D9" s="8">
        <f t="shared" si="0"/>
        <v>0</v>
      </c>
      <c r="E9" s="36"/>
      <c r="F9" s="36"/>
      <c r="G9" s="64"/>
    </row>
    <row r="10" customHeight="1" spans="1:7">
      <c r="A10" s="59">
        <v>10104</v>
      </c>
      <c r="B10" s="6" t="s">
        <v>70</v>
      </c>
      <c r="C10" s="36"/>
      <c r="D10" s="8">
        <f t="shared" si="0"/>
        <v>0</v>
      </c>
      <c r="E10" s="36"/>
      <c r="F10" s="65"/>
      <c r="G10" s="64"/>
    </row>
    <row r="11" customHeight="1" spans="1:7">
      <c r="A11" s="66" t="s">
        <v>202</v>
      </c>
      <c r="B11" s="67" t="s">
        <v>72</v>
      </c>
      <c r="C11" s="36"/>
      <c r="D11" s="8">
        <f t="shared" si="0"/>
        <v>0</v>
      </c>
      <c r="E11" s="36"/>
      <c r="F11" s="8"/>
      <c r="G11" s="64"/>
    </row>
    <row r="12" customHeight="1" spans="1:7">
      <c r="A12" s="59">
        <v>10106</v>
      </c>
      <c r="B12" s="6" t="s">
        <v>74</v>
      </c>
      <c r="C12" s="36"/>
      <c r="D12" s="8">
        <f t="shared" si="0"/>
        <v>0</v>
      </c>
      <c r="E12" s="36"/>
      <c r="F12" s="8"/>
      <c r="G12" s="64"/>
    </row>
    <row r="13" customHeight="1" spans="1:7">
      <c r="A13" s="59">
        <v>10107</v>
      </c>
      <c r="B13" s="6" t="s">
        <v>76</v>
      </c>
      <c r="C13" s="36"/>
      <c r="D13" s="8">
        <f t="shared" si="0"/>
        <v>0</v>
      </c>
      <c r="E13" s="36"/>
      <c r="F13" s="8"/>
      <c r="G13" s="64"/>
    </row>
    <row r="14" customHeight="1" spans="1:7">
      <c r="A14" s="59">
        <v>10109</v>
      </c>
      <c r="B14" s="6" t="s">
        <v>78</v>
      </c>
      <c r="C14" s="36"/>
      <c r="D14" s="8">
        <f t="shared" si="0"/>
        <v>0</v>
      </c>
      <c r="E14" s="36"/>
      <c r="F14" s="8"/>
      <c r="G14" s="64"/>
    </row>
    <row r="15" customHeight="1" spans="1:7">
      <c r="A15" s="59">
        <v>10110</v>
      </c>
      <c r="B15" s="6" t="s">
        <v>80</v>
      </c>
      <c r="C15" s="36"/>
      <c r="D15" s="8">
        <f t="shared" si="0"/>
        <v>0</v>
      </c>
      <c r="E15" s="36"/>
      <c r="F15" s="8"/>
      <c r="G15" s="64"/>
    </row>
    <row r="16" customHeight="1" spans="1:7">
      <c r="A16" s="59">
        <v>10111</v>
      </c>
      <c r="B16" s="6" t="s">
        <v>82</v>
      </c>
      <c r="C16" s="36"/>
      <c r="D16" s="8">
        <f t="shared" si="0"/>
        <v>0</v>
      </c>
      <c r="E16" s="36"/>
      <c r="F16" s="8"/>
      <c r="G16" s="64"/>
    </row>
    <row r="17" customHeight="1" spans="1:7">
      <c r="A17" s="59">
        <v>10112</v>
      </c>
      <c r="B17" s="6" t="s">
        <v>84</v>
      </c>
      <c r="C17" s="36"/>
      <c r="D17" s="8">
        <f t="shared" si="0"/>
        <v>0</v>
      </c>
      <c r="E17" s="36"/>
      <c r="F17" s="8"/>
      <c r="G17" s="64"/>
    </row>
    <row r="18" customHeight="1" spans="1:7">
      <c r="A18" s="59">
        <v>10113</v>
      </c>
      <c r="B18" s="6" t="s">
        <v>86</v>
      </c>
      <c r="C18" s="36"/>
      <c r="D18" s="8">
        <f t="shared" si="0"/>
        <v>0</v>
      </c>
      <c r="E18" s="36"/>
      <c r="F18" s="8"/>
      <c r="G18" s="64"/>
    </row>
    <row r="19" customHeight="1" spans="1:7">
      <c r="A19" s="59">
        <v>10114</v>
      </c>
      <c r="B19" s="6" t="s">
        <v>88</v>
      </c>
      <c r="C19" s="36"/>
      <c r="D19" s="8">
        <f t="shared" si="0"/>
        <v>0</v>
      </c>
      <c r="E19" s="36"/>
      <c r="F19" s="8"/>
      <c r="G19" s="64"/>
    </row>
    <row r="20" customHeight="1" spans="1:7">
      <c r="A20" s="59">
        <v>10115</v>
      </c>
      <c r="B20" s="6" t="s">
        <v>203</v>
      </c>
      <c r="C20" s="36"/>
      <c r="D20" s="8">
        <f t="shared" si="0"/>
        <v>0</v>
      </c>
      <c r="E20" s="36"/>
      <c r="F20" s="36"/>
      <c r="G20" s="64"/>
    </row>
    <row r="21" customHeight="1" spans="1:7">
      <c r="A21" s="59">
        <v>10116</v>
      </c>
      <c r="B21" s="6" t="s">
        <v>204</v>
      </c>
      <c r="C21" s="36"/>
      <c r="D21" s="8">
        <f t="shared" si="0"/>
        <v>0</v>
      </c>
      <c r="E21" s="36"/>
      <c r="F21" s="36"/>
      <c r="G21" s="64"/>
    </row>
    <row r="22" customHeight="1" spans="1:7">
      <c r="A22" s="59">
        <v>10118</v>
      </c>
      <c r="B22" s="6" t="s">
        <v>90</v>
      </c>
      <c r="C22" s="36"/>
      <c r="D22" s="8">
        <f t="shared" si="0"/>
        <v>0</v>
      </c>
      <c r="E22" s="36"/>
      <c r="F22" s="8"/>
      <c r="G22" s="64"/>
    </row>
    <row r="23" customHeight="1" spans="1:7">
      <c r="A23" s="59">
        <v>10119</v>
      </c>
      <c r="B23" s="6" t="s">
        <v>92</v>
      </c>
      <c r="C23" s="36"/>
      <c r="D23" s="8">
        <f t="shared" si="0"/>
        <v>0</v>
      </c>
      <c r="E23" s="36"/>
      <c r="F23" s="8"/>
      <c r="G23" s="64"/>
    </row>
    <row r="24" customHeight="1" spans="1:7">
      <c r="A24" s="59">
        <v>10120</v>
      </c>
      <c r="B24" s="6" t="s">
        <v>94</v>
      </c>
      <c r="C24" s="36"/>
      <c r="D24" s="8">
        <f t="shared" si="0"/>
        <v>0</v>
      </c>
      <c r="E24" s="36"/>
      <c r="F24" s="8"/>
      <c r="G24" s="64"/>
    </row>
    <row r="25" customHeight="1" spans="1:7">
      <c r="A25" s="59">
        <v>10121</v>
      </c>
      <c r="B25" s="6" t="s">
        <v>96</v>
      </c>
      <c r="C25" s="36"/>
      <c r="D25" s="8">
        <f t="shared" si="0"/>
        <v>0</v>
      </c>
      <c r="E25" s="36"/>
      <c r="F25" s="8"/>
      <c r="G25" s="64"/>
    </row>
    <row r="26" customHeight="1" spans="1:7">
      <c r="A26" s="59">
        <v>10199</v>
      </c>
      <c r="B26" s="6" t="s">
        <v>98</v>
      </c>
      <c r="C26" s="36"/>
      <c r="D26" s="8">
        <f t="shared" si="0"/>
        <v>0</v>
      </c>
      <c r="E26" s="36"/>
      <c r="F26" s="8"/>
      <c r="G26" s="64"/>
    </row>
    <row r="27" customHeight="1" spans="1:7">
      <c r="A27" s="59">
        <v>103</v>
      </c>
      <c r="B27" s="6" t="s">
        <v>100</v>
      </c>
      <c r="C27" s="8">
        <f>SUM(C28:C35)</f>
        <v>0</v>
      </c>
      <c r="D27" s="8">
        <f>SUM(D28:D35)</f>
        <v>0</v>
      </c>
      <c r="E27" s="8">
        <f>SUM(E28:E35)</f>
        <v>0</v>
      </c>
      <c r="F27" s="8">
        <f>SUM(F28:F35)</f>
        <v>0</v>
      </c>
      <c r="G27" s="64"/>
    </row>
    <row r="28" customHeight="1" spans="1:7">
      <c r="A28" s="59">
        <v>10302</v>
      </c>
      <c r="B28" s="6" t="s">
        <v>102</v>
      </c>
      <c r="C28" s="36"/>
      <c r="D28" s="8">
        <f t="shared" ref="D28:D35" si="1">E28+F28</f>
        <v>0</v>
      </c>
      <c r="E28" s="36"/>
      <c r="F28" s="8"/>
      <c r="G28" s="64"/>
    </row>
    <row r="29" customHeight="1" spans="1:7">
      <c r="A29" s="59">
        <v>10304</v>
      </c>
      <c r="B29" s="6" t="s">
        <v>104</v>
      </c>
      <c r="C29" s="36"/>
      <c r="D29" s="8">
        <f t="shared" si="1"/>
        <v>0</v>
      </c>
      <c r="E29" s="36"/>
      <c r="F29" s="8"/>
      <c r="G29" s="64"/>
    </row>
    <row r="30" customHeight="1" spans="1:7">
      <c r="A30" s="59">
        <v>10305</v>
      </c>
      <c r="B30" s="6" t="s">
        <v>106</v>
      </c>
      <c r="C30" s="36"/>
      <c r="D30" s="8">
        <f t="shared" si="1"/>
        <v>0</v>
      </c>
      <c r="E30" s="36"/>
      <c r="F30" s="8"/>
      <c r="G30" s="64"/>
    </row>
    <row r="31" customHeight="1" spans="1:7">
      <c r="A31" s="59">
        <v>10306</v>
      </c>
      <c r="B31" s="6" t="s">
        <v>108</v>
      </c>
      <c r="C31" s="36"/>
      <c r="D31" s="8">
        <f t="shared" si="1"/>
        <v>0</v>
      </c>
      <c r="E31" s="36"/>
      <c r="F31" s="8"/>
      <c r="G31" s="64"/>
    </row>
    <row r="32" customHeight="1" spans="1:7">
      <c r="A32" s="59">
        <v>10307</v>
      </c>
      <c r="B32" s="6" t="s">
        <v>110</v>
      </c>
      <c r="C32" s="36"/>
      <c r="D32" s="8">
        <f t="shared" si="1"/>
        <v>0</v>
      </c>
      <c r="E32" s="36"/>
      <c r="F32" s="8"/>
      <c r="G32" s="64"/>
    </row>
    <row r="33" customHeight="1" spans="1:7">
      <c r="A33" s="59">
        <v>10308</v>
      </c>
      <c r="B33" s="6" t="s">
        <v>112</v>
      </c>
      <c r="C33" s="36"/>
      <c r="D33" s="8">
        <f t="shared" si="1"/>
        <v>0</v>
      </c>
      <c r="E33" s="36"/>
      <c r="F33" s="8"/>
      <c r="G33" s="64"/>
    </row>
    <row r="34" customHeight="1" spans="1:7">
      <c r="A34" s="59">
        <v>10309</v>
      </c>
      <c r="B34" s="46" t="s">
        <v>114</v>
      </c>
      <c r="C34" s="36"/>
      <c r="D34" s="8">
        <f t="shared" si="1"/>
        <v>0</v>
      </c>
      <c r="E34" s="36"/>
      <c r="F34" s="8"/>
      <c r="G34" s="64"/>
    </row>
    <row r="35" customHeight="1" spans="1:7">
      <c r="A35" s="59">
        <v>10399</v>
      </c>
      <c r="B35" s="6" t="s">
        <v>116</v>
      </c>
      <c r="C35" s="36"/>
      <c r="D35" s="8">
        <f t="shared" si="1"/>
        <v>0</v>
      </c>
      <c r="E35" s="36"/>
      <c r="F35" s="8"/>
      <c r="G35" s="64"/>
    </row>
  </sheetData>
  <mergeCells count="7">
    <mergeCell ref="A3:G3"/>
    <mergeCell ref="D4:F4"/>
    <mergeCell ref="A4:A5"/>
    <mergeCell ref="B4:B5"/>
    <mergeCell ref="C4:C5"/>
    <mergeCell ref="G4:G5"/>
    <mergeCell ref="A1:G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E34"/>
  <sheetViews>
    <sheetView showGridLines="0" tabSelected="1" zoomScale="85" zoomScaleNormal="85" workbookViewId="0">
      <pane xSplit="2" ySplit="6" topLeftCell="A1" activePane="bottomRight" state="frozen"/>
      <selection/>
      <selection pane="topRight"/>
      <selection pane="bottomLeft"/>
      <selection pane="bottomRight" activeCell="B32" sqref="B32"/>
    </sheetView>
  </sheetViews>
  <sheetFormatPr defaultColWidth="8.85" defaultRowHeight="15" customHeight="1"/>
  <cols>
    <col min="2" max="2" width="39.1416666666667" customWidth="1"/>
    <col min="3" max="83" width="8.575" customWidth="1"/>
  </cols>
  <sheetData>
    <row r="1" customHeight="1" spans="1:83">
      <c r="A1" s="50" t="s">
        <v>205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50"/>
      <c r="AX1" s="50"/>
      <c r="AY1" s="2"/>
      <c r="AZ1" s="2"/>
      <c r="BA1" s="2"/>
      <c r="BB1" s="2"/>
      <c r="BC1" s="2"/>
      <c r="BD1" s="2"/>
      <c r="BE1" s="2"/>
      <c r="BF1" s="2"/>
      <c r="BG1" s="50"/>
      <c r="BH1" s="2"/>
      <c r="BI1" s="2"/>
      <c r="BJ1" s="2"/>
      <c r="BK1" s="2"/>
      <c r="BL1" s="2"/>
      <c r="BM1" s="2"/>
      <c r="BN1" s="2"/>
      <c r="BO1" s="2"/>
      <c r="BP1" s="2"/>
      <c r="BQ1" s="2"/>
      <c r="BR1" s="50"/>
      <c r="BS1" s="2"/>
      <c r="BT1" s="2"/>
      <c r="BU1" s="2"/>
      <c r="BV1" s="2"/>
      <c r="BW1" s="2"/>
      <c r="BX1" s="2"/>
      <c r="BY1" s="2"/>
      <c r="BZ1" s="2"/>
      <c r="CA1" s="2"/>
      <c r="CB1" s="50"/>
      <c r="CC1" s="2"/>
      <c r="CD1" s="2"/>
      <c r="CE1" s="2"/>
    </row>
    <row r="2" ht="21.75" customHeight="1" spans="1:83">
      <c r="A2" s="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0"/>
      <c r="AX2" s="50"/>
      <c r="AY2" s="51"/>
      <c r="AZ2" s="51"/>
      <c r="BA2" s="51"/>
      <c r="BB2" s="51"/>
      <c r="BC2" s="51"/>
      <c r="BD2" s="51"/>
      <c r="BE2" s="51"/>
      <c r="BF2" s="51"/>
      <c r="BG2" s="50"/>
      <c r="BH2" s="51"/>
      <c r="BI2" s="51"/>
      <c r="BJ2" s="51"/>
      <c r="BK2" s="51"/>
      <c r="BL2" s="51"/>
      <c r="BM2" s="51"/>
      <c r="BN2" s="51"/>
      <c r="BO2" s="51"/>
      <c r="BP2" s="51"/>
      <c r="BQ2" s="51"/>
      <c r="BR2" s="50"/>
      <c r="BS2" s="51"/>
      <c r="BT2" s="51"/>
      <c r="BU2" s="51"/>
      <c r="BV2" s="51"/>
      <c r="BW2" s="51"/>
      <c r="BX2" s="51"/>
      <c r="BY2" s="51"/>
      <c r="BZ2" s="51"/>
      <c r="CA2" s="51"/>
      <c r="CB2" s="50"/>
      <c r="CC2" s="51"/>
      <c r="CD2" s="51"/>
      <c r="CE2" s="51"/>
    </row>
    <row r="3" ht="29.25" customHeight="1" spans="1:83">
      <c r="A3" s="52" t="s">
        <v>206</v>
      </c>
      <c r="B3" s="53"/>
      <c r="C3" s="53"/>
      <c r="D3" s="53"/>
      <c r="E3" s="53"/>
      <c r="F3" s="53"/>
      <c r="G3" s="53"/>
      <c r="H3" s="53"/>
      <c r="I3" s="53"/>
      <c r="J3" s="54"/>
      <c r="K3" s="54"/>
      <c r="L3" s="55"/>
      <c r="M3" s="4"/>
      <c r="N3" s="4"/>
      <c r="O3" s="4"/>
      <c r="P3" s="4"/>
      <c r="Q3" s="4"/>
      <c r="R3" s="4"/>
      <c r="S3" s="4"/>
      <c r="T3" s="4"/>
      <c r="U3" s="4"/>
      <c r="V3" s="4"/>
      <c r="W3" s="4"/>
      <c r="X3" s="4" t="s">
        <v>59</v>
      </c>
      <c r="Y3" s="4"/>
      <c r="Z3" s="4"/>
      <c r="AA3" s="4"/>
      <c r="AB3" s="4"/>
      <c r="AC3" s="4"/>
      <c r="AD3" s="4"/>
      <c r="AE3" s="4"/>
      <c r="AF3" s="4"/>
      <c r="AG3" s="4"/>
      <c r="AH3" s="4"/>
      <c r="AI3" s="4"/>
      <c r="AJ3" s="4"/>
      <c r="AK3" s="4"/>
      <c r="AL3" s="4"/>
      <c r="AM3" s="4"/>
      <c r="AN3" s="4"/>
      <c r="AO3" s="4"/>
      <c r="AP3" s="4"/>
      <c r="AQ3" s="4"/>
      <c r="AR3" s="4"/>
      <c r="AS3" s="4"/>
      <c r="AT3" s="4"/>
      <c r="AU3" s="4"/>
      <c r="AV3" s="4"/>
      <c r="AW3" s="55"/>
      <c r="AX3" s="55"/>
      <c r="AY3" s="4"/>
      <c r="AZ3" s="4"/>
      <c r="BA3" s="4"/>
      <c r="BB3" s="4"/>
      <c r="BC3" s="4"/>
      <c r="BD3" s="4"/>
      <c r="BE3" s="4"/>
      <c r="BF3" s="4"/>
      <c r="BG3" s="55"/>
      <c r="BH3" s="4"/>
      <c r="BI3" s="4"/>
      <c r="BJ3" s="4"/>
      <c r="BK3" s="4"/>
      <c r="BL3" s="4"/>
      <c r="BM3" s="4"/>
      <c r="BN3" s="4"/>
      <c r="BO3" s="4"/>
      <c r="BP3" s="4"/>
      <c r="BQ3" s="4"/>
      <c r="BR3" s="55"/>
      <c r="BS3" s="4"/>
      <c r="BT3" s="4"/>
      <c r="BU3" s="4"/>
      <c r="BV3" s="4"/>
      <c r="BW3" s="4"/>
      <c r="BX3" s="4"/>
      <c r="BY3" s="4"/>
      <c r="BZ3" s="4"/>
      <c r="CA3" s="4"/>
      <c r="CB3" s="55"/>
      <c r="CC3" s="4"/>
      <c r="CD3" s="4"/>
      <c r="CE3" s="4"/>
    </row>
    <row r="4" customHeight="1" spans="1:83">
      <c r="A4" s="10" t="s">
        <v>192</v>
      </c>
      <c r="B4" s="10" t="s">
        <v>207</v>
      </c>
      <c r="C4" s="10" t="s">
        <v>124</v>
      </c>
      <c r="D4" s="56"/>
      <c r="E4" s="56"/>
      <c r="F4" s="56"/>
      <c r="G4" s="56"/>
      <c r="H4" s="56"/>
      <c r="I4" s="56"/>
      <c r="J4" s="56"/>
      <c r="K4" s="56"/>
      <c r="L4" s="56"/>
      <c r="M4" s="56"/>
      <c r="N4" s="56"/>
      <c r="O4" s="56"/>
      <c r="P4" s="56"/>
      <c r="Q4" s="56"/>
      <c r="R4" s="56"/>
      <c r="S4" s="56"/>
      <c r="T4" s="46"/>
      <c r="U4" s="46"/>
      <c r="V4" s="46"/>
      <c r="W4" s="46"/>
      <c r="X4" s="46"/>
      <c r="Y4" s="46"/>
      <c r="Z4" s="46"/>
      <c r="AA4" s="46"/>
      <c r="AB4" s="46"/>
      <c r="AC4" s="46"/>
      <c r="AD4" s="46"/>
      <c r="AE4" s="46"/>
      <c r="AF4" s="46"/>
      <c r="AG4" s="46"/>
      <c r="AH4" s="46"/>
      <c r="AI4" s="46"/>
      <c r="AJ4" s="46"/>
      <c r="AK4" s="46"/>
      <c r="AL4" s="56"/>
      <c r="AM4" s="46"/>
      <c r="AN4" s="46"/>
      <c r="AO4" s="46"/>
      <c r="AP4" s="46"/>
      <c r="AQ4" s="46"/>
      <c r="AR4" s="46"/>
      <c r="AS4" s="46"/>
      <c r="AT4" s="46"/>
      <c r="AU4" s="46"/>
      <c r="AV4" s="46"/>
      <c r="AW4" s="10"/>
      <c r="AX4" s="10"/>
      <c r="AY4" s="46"/>
      <c r="AZ4" s="46"/>
      <c r="BA4" s="46"/>
      <c r="BB4" s="46"/>
      <c r="BC4" s="46"/>
      <c r="BD4" s="46"/>
      <c r="BE4" s="46"/>
      <c r="BF4" s="46"/>
      <c r="BG4" s="10"/>
      <c r="BH4" s="56"/>
      <c r="BI4" s="46"/>
      <c r="BJ4" s="46"/>
      <c r="BK4" s="46"/>
      <c r="BL4" s="46"/>
      <c r="BM4" s="46"/>
      <c r="BN4" s="46"/>
      <c r="BO4" s="46"/>
      <c r="BP4" s="46"/>
      <c r="BQ4" s="46"/>
      <c r="BR4" s="10"/>
      <c r="BS4" s="46"/>
      <c r="BT4" s="46"/>
      <c r="BU4" s="46"/>
      <c r="BV4" s="46"/>
      <c r="BW4" s="46"/>
      <c r="BX4" s="46"/>
      <c r="BY4" s="46"/>
      <c r="BZ4" s="46"/>
      <c r="CA4" s="46"/>
      <c r="CB4" s="10"/>
      <c r="CC4" s="39"/>
      <c r="CD4" s="46"/>
      <c r="CE4" s="56"/>
    </row>
    <row r="5" customHeight="1" spans="1:83">
      <c r="A5" s="10"/>
      <c r="B5" s="57"/>
      <c r="C5" s="10" t="s">
        <v>208</v>
      </c>
      <c r="D5" s="10" t="s">
        <v>209</v>
      </c>
      <c r="E5" s="10"/>
      <c r="F5" s="10"/>
      <c r="G5" s="10"/>
      <c r="H5" s="10"/>
      <c r="I5" s="10" t="s">
        <v>210</v>
      </c>
      <c r="J5" s="10"/>
      <c r="K5" s="10"/>
      <c r="L5" s="10"/>
      <c r="M5" s="10"/>
      <c r="N5" s="10"/>
      <c r="O5" s="10"/>
      <c r="P5" s="10"/>
      <c r="Q5" s="10"/>
      <c r="R5" s="10"/>
      <c r="S5" s="10"/>
      <c r="T5" s="10" t="s">
        <v>211</v>
      </c>
      <c r="U5" s="10"/>
      <c r="V5" s="10"/>
      <c r="W5" s="10"/>
      <c r="X5" s="10"/>
      <c r="Y5" s="10"/>
      <c r="Z5" s="10"/>
      <c r="AA5" s="10"/>
      <c r="AB5" s="10" t="s">
        <v>212</v>
      </c>
      <c r="AC5" s="10"/>
      <c r="AD5" s="10"/>
      <c r="AE5" s="10"/>
      <c r="AF5" s="10"/>
      <c r="AG5" s="10"/>
      <c r="AH5" s="10"/>
      <c r="AI5" s="10" t="s">
        <v>213</v>
      </c>
      <c r="AJ5" s="10"/>
      <c r="AK5" s="10"/>
      <c r="AL5" s="10"/>
      <c r="AM5" s="10" t="s">
        <v>214</v>
      </c>
      <c r="AN5" s="10"/>
      <c r="AO5" s="10"/>
      <c r="AP5" s="10" t="s">
        <v>215</v>
      </c>
      <c r="AQ5" s="10"/>
      <c r="AR5" s="10"/>
      <c r="AS5" s="10"/>
      <c r="AT5" s="10" t="s">
        <v>216</v>
      </c>
      <c r="AU5" s="10"/>
      <c r="AV5" s="10"/>
      <c r="AW5" s="58"/>
      <c r="AY5" s="10" t="s">
        <v>217</v>
      </c>
      <c r="AZ5" s="10"/>
      <c r="BA5" s="10"/>
      <c r="BB5" s="10"/>
      <c r="BC5" s="10"/>
      <c r="BD5" s="10"/>
      <c r="BE5" s="10" t="s">
        <v>218</v>
      </c>
      <c r="BF5" s="10"/>
      <c r="BG5" s="10"/>
      <c r="BH5" s="10"/>
      <c r="BI5" s="10" t="s">
        <v>219</v>
      </c>
      <c r="BJ5" s="10"/>
      <c r="BK5" s="10"/>
      <c r="BL5" s="10"/>
      <c r="BM5" s="10"/>
      <c r="BN5" s="10" t="s">
        <v>184</v>
      </c>
      <c r="BO5" s="10"/>
      <c r="BP5" s="10"/>
      <c r="BQ5" s="10" t="s">
        <v>128</v>
      </c>
      <c r="BR5" s="10"/>
      <c r="BS5" s="10"/>
      <c r="BT5" s="10"/>
      <c r="BU5" s="10"/>
      <c r="BV5" s="10"/>
      <c r="BW5" s="10" t="s">
        <v>220</v>
      </c>
      <c r="BX5" s="10"/>
      <c r="BY5" s="10"/>
      <c r="BZ5" s="10" t="s">
        <v>221</v>
      </c>
      <c r="CA5" s="10"/>
      <c r="CB5" s="10"/>
      <c r="CC5" s="10"/>
      <c r="CD5" s="10"/>
      <c r="CE5" s="10"/>
    </row>
    <row r="6" ht="77.25" customHeight="1" spans="1:83">
      <c r="A6" s="10"/>
      <c r="B6" s="57"/>
      <c r="C6" s="10"/>
      <c r="D6" s="13" t="s">
        <v>222</v>
      </c>
      <c r="E6" s="13" t="s">
        <v>223</v>
      </c>
      <c r="F6" s="13" t="s">
        <v>224</v>
      </c>
      <c r="G6" s="13" t="s">
        <v>225</v>
      </c>
      <c r="H6" s="13" t="s">
        <v>226</v>
      </c>
      <c r="I6" s="13" t="s">
        <v>227</v>
      </c>
      <c r="J6" s="13" t="s">
        <v>228</v>
      </c>
      <c r="K6" s="13" t="s">
        <v>229</v>
      </c>
      <c r="L6" s="13" t="s">
        <v>230</v>
      </c>
      <c r="M6" s="13" t="s">
        <v>231</v>
      </c>
      <c r="N6" s="13" t="s">
        <v>232</v>
      </c>
      <c r="O6" s="13" t="s">
        <v>233</v>
      </c>
      <c r="P6" s="13" t="s">
        <v>234</v>
      </c>
      <c r="Q6" s="13" t="s">
        <v>235</v>
      </c>
      <c r="R6" s="13" t="s">
        <v>236</v>
      </c>
      <c r="S6" s="13" t="s">
        <v>237</v>
      </c>
      <c r="T6" s="13" t="s">
        <v>238</v>
      </c>
      <c r="U6" s="13" t="s">
        <v>239</v>
      </c>
      <c r="V6" s="13" t="s">
        <v>240</v>
      </c>
      <c r="W6" s="13" t="s">
        <v>241</v>
      </c>
      <c r="X6" s="13" t="s">
        <v>242</v>
      </c>
      <c r="Y6" s="13" t="s">
        <v>243</v>
      </c>
      <c r="Z6" s="13" t="s">
        <v>244</v>
      </c>
      <c r="AA6" s="13" t="s">
        <v>245</v>
      </c>
      <c r="AB6" s="13" t="s">
        <v>246</v>
      </c>
      <c r="AC6" s="13" t="s">
        <v>247</v>
      </c>
      <c r="AD6" s="13" t="s">
        <v>248</v>
      </c>
      <c r="AE6" s="13" t="s">
        <v>249</v>
      </c>
      <c r="AF6" s="13" t="s">
        <v>250</v>
      </c>
      <c r="AG6" s="13" t="s">
        <v>251</v>
      </c>
      <c r="AH6" s="13" t="s">
        <v>252</v>
      </c>
      <c r="AI6" s="13" t="s">
        <v>253</v>
      </c>
      <c r="AJ6" s="13" t="s">
        <v>254</v>
      </c>
      <c r="AK6" s="13" t="s">
        <v>255</v>
      </c>
      <c r="AL6" s="13" t="s">
        <v>256</v>
      </c>
      <c r="AM6" s="13" t="s">
        <v>257</v>
      </c>
      <c r="AN6" s="13" t="s">
        <v>258</v>
      </c>
      <c r="AO6" s="13" t="s">
        <v>259</v>
      </c>
      <c r="AP6" s="13" t="s">
        <v>260</v>
      </c>
      <c r="AQ6" s="13" t="s">
        <v>261</v>
      </c>
      <c r="AR6" s="13" t="s">
        <v>262</v>
      </c>
      <c r="AS6" s="13" t="s">
        <v>263</v>
      </c>
      <c r="AT6" s="13" t="s">
        <v>264</v>
      </c>
      <c r="AU6" s="13" t="s">
        <v>265</v>
      </c>
      <c r="AV6" s="13" t="s">
        <v>266</v>
      </c>
      <c r="AW6" s="13" t="s">
        <v>267</v>
      </c>
      <c r="AX6" s="13" t="s">
        <v>268</v>
      </c>
      <c r="AY6" s="13" t="s">
        <v>269</v>
      </c>
      <c r="AZ6" s="13" t="s">
        <v>270</v>
      </c>
      <c r="BA6" s="13" t="s">
        <v>271</v>
      </c>
      <c r="BB6" s="13" t="s">
        <v>272</v>
      </c>
      <c r="BC6" s="13" t="s">
        <v>273</v>
      </c>
      <c r="BD6" s="13" t="s">
        <v>274</v>
      </c>
      <c r="BE6" s="13" t="s">
        <v>275</v>
      </c>
      <c r="BF6" s="13" t="s">
        <v>276</v>
      </c>
      <c r="BG6" s="13" t="s">
        <v>277</v>
      </c>
      <c r="BH6" s="13" t="s">
        <v>278</v>
      </c>
      <c r="BI6" s="13" t="s">
        <v>279</v>
      </c>
      <c r="BJ6" s="13" t="s">
        <v>280</v>
      </c>
      <c r="BK6" s="13" t="s">
        <v>281</v>
      </c>
      <c r="BL6" s="13" t="s">
        <v>282</v>
      </c>
      <c r="BM6" s="13" t="s">
        <v>283</v>
      </c>
      <c r="BN6" s="13" t="s">
        <v>284</v>
      </c>
      <c r="BO6" s="13" t="s">
        <v>285</v>
      </c>
      <c r="BP6" s="13" t="s">
        <v>286</v>
      </c>
      <c r="BQ6" s="13" t="s">
        <v>287</v>
      </c>
      <c r="BR6" s="13" t="s">
        <v>288</v>
      </c>
      <c r="BS6" s="13" t="s">
        <v>289</v>
      </c>
      <c r="BT6" s="13" t="s">
        <v>290</v>
      </c>
      <c r="BU6" s="13" t="s">
        <v>291</v>
      </c>
      <c r="BV6" s="13" t="s">
        <v>292</v>
      </c>
      <c r="BW6" s="13" t="s">
        <v>293</v>
      </c>
      <c r="BX6" s="13" t="s">
        <v>294</v>
      </c>
      <c r="BY6" s="13" t="s">
        <v>295</v>
      </c>
      <c r="BZ6" s="13" t="s">
        <v>296</v>
      </c>
      <c r="CA6" s="13" t="s">
        <v>297</v>
      </c>
      <c r="CB6" s="13" t="s">
        <v>298</v>
      </c>
      <c r="CC6" s="13" t="s">
        <v>299</v>
      </c>
      <c r="CD6" s="13" t="s">
        <v>300</v>
      </c>
      <c r="CE6" s="13" t="s">
        <v>221</v>
      </c>
    </row>
    <row r="7" customHeight="1" spans="1:83">
      <c r="A7" s="59"/>
      <c r="B7" s="6" t="s">
        <v>301</v>
      </c>
      <c r="C7" s="8">
        <f t="shared" ref="C7:C34" si="0">D7+I7+T7+AB7+AI7+AM7+AP7+AT7+AY7+BE7+BI7+BN7+BQ7+BW7+BZ7</f>
        <v>2441</v>
      </c>
      <c r="D7" s="8">
        <f t="shared" ref="D7:D34" si="1">E7+F7+G7+H7</f>
        <v>1011</v>
      </c>
      <c r="E7" s="8">
        <f>SUM(E8:E34)</f>
        <v>819</v>
      </c>
      <c r="F7" s="8">
        <f>SUM(F8:F34)</f>
        <v>140</v>
      </c>
      <c r="G7" s="8">
        <f>SUM(G8:G34)</f>
        <v>41</v>
      </c>
      <c r="H7" s="8">
        <f>SUM(H8:H34)</f>
        <v>11</v>
      </c>
      <c r="I7" s="8">
        <f t="shared" ref="I7:I34" si="2">J7+K7+L7+M7+N7+O7+P7+Q7+R7+S7</f>
        <v>218</v>
      </c>
      <c r="J7" s="8">
        <f t="shared" ref="J7:S7" si="3">SUM(J8:J34)</f>
        <v>125</v>
      </c>
      <c r="K7" s="8">
        <f t="shared" si="3"/>
        <v>8</v>
      </c>
      <c r="L7" s="8">
        <f t="shared" si="3"/>
        <v>0</v>
      </c>
      <c r="M7" s="8">
        <f t="shared" si="3"/>
        <v>0</v>
      </c>
      <c r="N7" s="8">
        <f t="shared" si="3"/>
        <v>42</v>
      </c>
      <c r="O7" s="8">
        <f t="shared" si="3"/>
        <v>0</v>
      </c>
      <c r="P7" s="8">
        <f t="shared" si="3"/>
        <v>0</v>
      </c>
      <c r="Q7" s="8">
        <f t="shared" si="3"/>
        <v>2</v>
      </c>
      <c r="R7" s="8">
        <f t="shared" si="3"/>
        <v>19</v>
      </c>
      <c r="S7" s="8">
        <f t="shared" si="3"/>
        <v>22</v>
      </c>
      <c r="T7" s="8">
        <f t="shared" ref="T7:T34" si="4">U7+V7+W7+X7+Y7+Z7+AA7</f>
        <v>952</v>
      </c>
      <c r="U7" s="8">
        <f t="shared" ref="U7:AA7" si="5">SUM(U8:U34)</f>
        <v>0</v>
      </c>
      <c r="V7" s="8">
        <f t="shared" si="5"/>
        <v>805</v>
      </c>
      <c r="W7" s="8">
        <f t="shared" si="5"/>
        <v>0</v>
      </c>
      <c r="X7" s="8">
        <f t="shared" si="5"/>
        <v>0</v>
      </c>
      <c r="Y7" s="8">
        <f t="shared" si="5"/>
        <v>10</v>
      </c>
      <c r="Z7" s="8">
        <f t="shared" si="5"/>
        <v>0</v>
      </c>
      <c r="AA7" s="8">
        <f t="shared" si="5"/>
        <v>137</v>
      </c>
      <c r="AB7" s="8">
        <f t="shared" ref="AB7:AB34" si="6">AC7+AD7+AE7+AF7+AG7+AH7</f>
        <v>0</v>
      </c>
      <c r="AC7" s="8">
        <f t="shared" ref="AC7:AH7" si="7">SUM(AC8:AC34)</f>
        <v>0</v>
      </c>
      <c r="AD7" s="8">
        <f t="shared" si="7"/>
        <v>0</v>
      </c>
      <c r="AE7" s="8">
        <f t="shared" si="7"/>
        <v>0</v>
      </c>
      <c r="AF7" s="8">
        <f t="shared" si="7"/>
        <v>0</v>
      </c>
      <c r="AG7" s="8">
        <f t="shared" si="7"/>
        <v>0</v>
      </c>
      <c r="AH7" s="8">
        <f t="shared" si="7"/>
        <v>0</v>
      </c>
      <c r="AI7" s="8">
        <f t="shared" ref="AI7:AI34" si="8">AJ7+AK7+AL7</f>
        <v>0</v>
      </c>
      <c r="AJ7" s="8">
        <f>SUM(AJ8:AJ34)</f>
        <v>0</v>
      </c>
      <c r="AK7" s="8">
        <f>SUM(AK8:AK34)</f>
        <v>0</v>
      </c>
      <c r="AL7" s="8">
        <f>SUM(AL8:AL34)</f>
        <v>0</v>
      </c>
      <c r="AM7" s="8">
        <f t="shared" ref="AM7:AM34" si="9">AN7+AO7</f>
        <v>0</v>
      </c>
      <c r="AN7" s="8">
        <f>SUM(AN8:AN34)</f>
        <v>0</v>
      </c>
      <c r="AO7" s="8">
        <f>SUM(AO8:AO34)</f>
        <v>0</v>
      </c>
      <c r="AP7" s="8">
        <f t="shared" ref="AP7:AP34" si="10">AQ7+AR7+AS7</f>
        <v>0</v>
      </c>
      <c r="AQ7" s="8">
        <f>SUM(AQ8:AQ34)</f>
        <v>0</v>
      </c>
      <c r="AR7" s="8">
        <f>SUM(AR8:AR34)</f>
        <v>0</v>
      </c>
      <c r="AS7" s="8">
        <f>SUM(AS8:AS34)</f>
        <v>0</v>
      </c>
      <c r="AT7" s="8">
        <f t="shared" ref="AT7:AT34" si="11">AU7+AV7+AW7+AX7</f>
        <v>0</v>
      </c>
      <c r="AU7" s="8">
        <f>SUM(AU8:AU34)</f>
        <v>0</v>
      </c>
      <c r="AV7" s="8">
        <f>SUM(AV8:AV34)</f>
        <v>0</v>
      </c>
      <c r="AW7" s="60">
        <f>SUM(AW8:AW34)</f>
        <v>0</v>
      </c>
      <c r="AX7" s="60">
        <f>SUM(AX8:AX34)</f>
        <v>0</v>
      </c>
      <c r="AY7" s="8">
        <f t="shared" ref="AY7:AY34" si="12">AZ7+BA7+BB7+BC7+BD7</f>
        <v>260</v>
      </c>
      <c r="AZ7" s="8">
        <f>SUM(AZ8:AZ34)</f>
        <v>173</v>
      </c>
      <c r="BA7" s="8">
        <f>SUM(BA8:BA34)</f>
        <v>0</v>
      </c>
      <c r="BB7" s="8">
        <f>SUM(BB8:BB34)</f>
        <v>14</v>
      </c>
      <c r="BC7" s="8">
        <f>SUM(BC8:BC34)</f>
        <v>0</v>
      </c>
      <c r="BD7" s="8">
        <f>SUM(BD8:BD34)</f>
        <v>73</v>
      </c>
      <c r="BE7" s="8">
        <f t="shared" ref="BE7:BE34" si="13">BF7+BH7+BG7</f>
        <v>0</v>
      </c>
      <c r="BF7" s="8">
        <f>SUM(BF8:BF34)</f>
        <v>0</v>
      </c>
      <c r="BG7" s="8">
        <f>SUM(BG8:BG34)</f>
        <v>0</v>
      </c>
      <c r="BH7" s="8">
        <f>SUM(BH8:BH34)</f>
        <v>0</v>
      </c>
      <c r="BI7" s="8">
        <f t="shared" ref="BI7:BI34" si="14">BJ7+BK7+BL7+BM7</f>
        <v>0</v>
      </c>
      <c r="BJ7" s="8">
        <f>SUM(BJ8:BJ34)</f>
        <v>0</v>
      </c>
      <c r="BK7" s="8">
        <f>SUM(BK8:BK34)</f>
        <v>0</v>
      </c>
      <c r="BL7" s="8">
        <f>SUM(BL8:BL34)</f>
        <v>0</v>
      </c>
      <c r="BM7" s="8">
        <f>SUM(BM8:BM34)</f>
        <v>0</v>
      </c>
      <c r="BN7" s="8">
        <f t="shared" ref="BN7:BN34" si="15">BO7+BP7</f>
        <v>0</v>
      </c>
      <c r="BO7" s="8">
        <f>SUM(BO8:BO34)</f>
        <v>0</v>
      </c>
      <c r="BP7" s="8">
        <f>SUM(BP8:BP34)</f>
        <v>0</v>
      </c>
      <c r="BQ7" s="8">
        <f t="shared" ref="BQ7:BQ34" si="16">BS7+BT7+BU7+BV7+BR7</f>
        <v>0</v>
      </c>
      <c r="BR7" s="8">
        <f>SUM(BR8:BR34)</f>
        <v>0</v>
      </c>
      <c r="BS7" s="8">
        <f>SUM(BS8:BS34)</f>
        <v>0</v>
      </c>
      <c r="BT7" s="8">
        <f>SUM(BT8:BT34)</f>
        <v>0</v>
      </c>
      <c r="BU7" s="8">
        <f>SUM(BU8:BU34)</f>
        <v>0</v>
      </c>
      <c r="BV7" s="8">
        <f>SUM(BV8:BV34)</f>
        <v>0</v>
      </c>
      <c r="BW7" s="8">
        <f t="shared" ref="BW7:BW34" si="17">BX7+BY7</f>
        <v>0</v>
      </c>
      <c r="BX7" s="8">
        <f>SUM(BX8:BX34)</f>
        <v>0</v>
      </c>
      <c r="BY7" s="8">
        <f>SUM(BY8:BY34)</f>
        <v>0</v>
      </c>
      <c r="BZ7" s="8">
        <f t="shared" ref="BZ7:BZ34" si="18">CA7+CC7+CD7+CE7+CB7</f>
        <v>0</v>
      </c>
      <c r="CA7" s="8">
        <f>SUM(CA8:CA34)</f>
        <v>0</v>
      </c>
      <c r="CB7" s="8">
        <f>SUM(CB8:CB34)</f>
        <v>0</v>
      </c>
      <c r="CC7" s="8">
        <f>SUM(CC8:CC34)</f>
        <v>0</v>
      </c>
      <c r="CD7" s="8">
        <f>SUM(CD8:CD34)</f>
        <v>0</v>
      </c>
      <c r="CE7" s="8">
        <f>SUM(CE8:CE34)</f>
        <v>0</v>
      </c>
    </row>
    <row r="8" customHeight="1" spans="1:83">
      <c r="A8" s="59">
        <v>201</v>
      </c>
      <c r="B8" s="6" t="s">
        <v>67</v>
      </c>
      <c r="C8" s="8">
        <f t="shared" si="0"/>
        <v>975</v>
      </c>
      <c r="D8" s="8">
        <f t="shared" si="1"/>
        <v>832</v>
      </c>
      <c r="E8" s="7">
        <v>819</v>
      </c>
      <c r="F8" s="7">
        <v>2</v>
      </c>
      <c r="G8" s="7"/>
      <c r="H8" s="7">
        <v>11</v>
      </c>
      <c r="I8" s="8">
        <f t="shared" si="2"/>
        <v>128</v>
      </c>
      <c r="J8" s="7">
        <v>89</v>
      </c>
      <c r="K8" s="7">
        <v>8</v>
      </c>
      <c r="L8" s="7"/>
      <c r="M8" s="7"/>
      <c r="N8" s="7">
        <v>2</v>
      </c>
      <c r="O8" s="7"/>
      <c r="P8" s="7"/>
      <c r="Q8" s="7">
        <v>2</v>
      </c>
      <c r="R8" s="7">
        <v>13</v>
      </c>
      <c r="S8" s="7">
        <v>14</v>
      </c>
      <c r="T8" s="8">
        <f t="shared" si="4"/>
        <v>0</v>
      </c>
      <c r="U8" s="7"/>
      <c r="V8" s="7"/>
      <c r="W8" s="7"/>
      <c r="X8" s="7"/>
      <c r="Y8" s="7"/>
      <c r="Z8" s="7"/>
      <c r="AA8" s="7"/>
      <c r="AB8" s="8">
        <f t="shared" si="6"/>
        <v>0</v>
      </c>
      <c r="AC8" s="7"/>
      <c r="AD8" s="7"/>
      <c r="AE8" s="7"/>
      <c r="AF8" s="7"/>
      <c r="AG8" s="7"/>
      <c r="AH8" s="7"/>
      <c r="AI8" s="8">
        <f t="shared" si="8"/>
        <v>0</v>
      </c>
      <c r="AJ8" s="7"/>
      <c r="AK8" s="7"/>
      <c r="AL8" s="7"/>
      <c r="AM8" s="8">
        <f t="shared" si="9"/>
        <v>0</v>
      </c>
      <c r="AN8" s="7"/>
      <c r="AO8" s="7"/>
      <c r="AP8" s="8">
        <f t="shared" si="10"/>
        <v>0</v>
      </c>
      <c r="AQ8" s="7"/>
      <c r="AR8" s="7"/>
      <c r="AS8" s="7"/>
      <c r="AT8" s="8">
        <f t="shared" si="11"/>
        <v>0</v>
      </c>
      <c r="AU8" s="7"/>
      <c r="AV8" s="7"/>
      <c r="AW8" s="61"/>
      <c r="AX8" s="61"/>
      <c r="AY8" s="8">
        <f t="shared" si="12"/>
        <v>15</v>
      </c>
      <c r="AZ8" s="7"/>
      <c r="BA8" s="7"/>
      <c r="BB8" s="7"/>
      <c r="BC8" s="7"/>
      <c r="BD8" s="7">
        <v>15</v>
      </c>
      <c r="BE8" s="8">
        <f t="shared" si="13"/>
        <v>0</v>
      </c>
      <c r="BF8" s="7"/>
      <c r="BG8" s="7"/>
      <c r="BH8" s="7"/>
      <c r="BI8" s="8">
        <f t="shared" si="14"/>
        <v>0</v>
      </c>
      <c r="BJ8" s="7"/>
      <c r="BK8" s="7"/>
      <c r="BL8" s="7"/>
      <c r="BM8" s="7"/>
      <c r="BN8" s="8">
        <f t="shared" si="15"/>
        <v>0</v>
      </c>
      <c r="BO8" s="7"/>
      <c r="BP8" s="7"/>
      <c r="BQ8" s="8">
        <f t="shared" si="16"/>
        <v>0</v>
      </c>
      <c r="BR8" s="7"/>
      <c r="BS8" s="7"/>
      <c r="BT8" s="7"/>
      <c r="BU8" s="7"/>
      <c r="BV8" s="7"/>
      <c r="BW8" s="8">
        <f t="shared" si="17"/>
        <v>0</v>
      </c>
      <c r="BX8" s="7"/>
      <c r="BY8" s="7"/>
      <c r="BZ8" s="8">
        <f t="shared" si="18"/>
        <v>0</v>
      </c>
      <c r="CA8" s="7"/>
      <c r="CB8" s="7"/>
      <c r="CC8" s="7"/>
      <c r="CD8" s="7"/>
      <c r="CE8" s="7"/>
    </row>
    <row r="9" customHeight="1" spans="1:83">
      <c r="A9" s="59">
        <v>202</v>
      </c>
      <c r="B9" s="6" t="s">
        <v>69</v>
      </c>
      <c r="C9" s="8">
        <f t="shared" si="0"/>
        <v>0</v>
      </c>
      <c r="D9" s="8">
        <f t="shared" si="1"/>
        <v>0</v>
      </c>
      <c r="E9" s="7"/>
      <c r="F9" s="7"/>
      <c r="G9" s="7"/>
      <c r="H9" s="7"/>
      <c r="I9" s="8">
        <f t="shared" si="2"/>
        <v>0</v>
      </c>
      <c r="J9" s="7"/>
      <c r="K9" s="7"/>
      <c r="L9" s="7"/>
      <c r="M9" s="7"/>
      <c r="N9" s="7"/>
      <c r="O9" s="7"/>
      <c r="P9" s="7"/>
      <c r="Q9" s="7"/>
      <c r="R9" s="7"/>
      <c r="S9" s="7"/>
      <c r="T9" s="8">
        <f t="shared" si="4"/>
        <v>0</v>
      </c>
      <c r="U9" s="7"/>
      <c r="V9" s="7"/>
      <c r="W9" s="7"/>
      <c r="X9" s="7"/>
      <c r="Y9" s="7"/>
      <c r="Z9" s="7"/>
      <c r="AA9" s="7"/>
      <c r="AB9" s="8">
        <f t="shared" si="6"/>
        <v>0</v>
      </c>
      <c r="AC9" s="7"/>
      <c r="AD9" s="7"/>
      <c r="AE9" s="7"/>
      <c r="AF9" s="7"/>
      <c r="AG9" s="7"/>
      <c r="AH9" s="7"/>
      <c r="AI9" s="8">
        <f t="shared" si="8"/>
        <v>0</v>
      </c>
      <c r="AJ9" s="7"/>
      <c r="AK9" s="7"/>
      <c r="AL9" s="7"/>
      <c r="AM9" s="8">
        <f t="shared" si="9"/>
        <v>0</v>
      </c>
      <c r="AN9" s="7"/>
      <c r="AO9" s="7"/>
      <c r="AP9" s="8">
        <f t="shared" si="10"/>
        <v>0</v>
      </c>
      <c r="AQ9" s="7"/>
      <c r="AR9" s="7"/>
      <c r="AS9" s="7"/>
      <c r="AT9" s="8">
        <f t="shared" si="11"/>
        <v>0</v>
      </c>
      <c r="AU9" s="7"/>
      <c r="AV9" s="7"/>
      <c r="AW9" s="61"/>
      <c r="AX9" s="61"/>
      <c r="AY9" s="8">
        <f t="shared" si="12"/>
        <v>0</v>
      </c>
      <c r="AZ9" s="7"/>
      <c r="BA9" s="7"/>
      <c r="BB9" s="7"/>
      <c r="BC9" s="7"/>
      <c r="BD9" s="7"/>
      <c r="BE9" s="8">
        <f t="shared" si="13"/>
        <v>0</v>
      </c>
      <c r="BF9" s="7"/>
      <c r="BG9" s="7"/>
      <c r="BH9" s="7"/>
      <c r="BI9" s="8">
        <f t="shared" si="14"/>
        <v>0</v>
      </c>
      <c r="BJ9" s="7"/>
      <c r="BK9" s="7"/>
      <c r="BL9" s="7"/>
      <c r="BM9" s="7"/>
      <c r="BN9" s="8">
        <f t="shared" si="15"/>
        <v>0</v>
      </c>
      <c r="BO9" s="7"/>
      <c r="BP9" s="7"/>
      <c r="BQ9" s="8">
        <f t="shared" si="16"/>
        <v>0</v>
      </c>
      <c r="BR9" s="7"/>
      <c r="BS9" s="7"/>
      <c r="BT9" s="7"/>
      <c r="BU9" s="7"/>
      <c r="BV9" s="7"/>
      <c r="BW9" s="8">
        <f t="shared" si="17"/>
        <v>0</v>
      </c>
      <c r="BX9" s="7"/>
      <c r="BY9" s="7"/>
      <c r="BZ9" s="8">
        <f t="shared" si="18"/>
        <v>0</v>
      </c>
      <c r="CA9" s="7"/>
      <c r="CB9" s="7"/>
      <c r="CC9" s="7"/>
      <c r="CD9" s="7"/>
      <c r="CE9" s="7"/>
    </row>
    <row r="10" customHeight="1" spans="1:83">
      <c r="A10" s="59">
        <v>203</v>
      </c>
      <c r="B10" s="6" t="s">
        <v>71</v>
      </c>
      <c r="C10" s="8">
        <f t="shared" si="0"/>
        <v>0</v>
      </c>
      <c r="D10" s="8">
        <f t="shared" si="1"/>
        <v>0</v>
      </c>
      <c r="E10" s="7"/>
      <c r="F10" s="7"/>
      <c r="G10" s="7"/>
      <c r="H10" s="7"/>
      <c r="I10" s="8">
        <f t="shared" si="2"/>
        <v>0</v>
      </c>
      <c r="J10" s="7"/>
      <c r="K10" s="7"/>
      <c r="L10" s="7"/>
      <c r="M10" s="7"/>
      <c r="N10" s="7"/>
      <c r="O10" s="7"/>
      <c r="P10" s="7"/>
      <c r="Q10" s="7"/>
      <c r="R10" s="7"/>
      <c r="S10" s="7"/>
      <c r="T10" s="8">
        <f t="shared" si="4"/>
        <v>0</v>
      </c>
      <c r="U10" s="7"/>
      <c r="V10" s="7"/>
      <c r="W10" s="7"/>
      <c r="X10" s="7"/>
      <c r="Y10" s="7"/>
      <c r="Z10" s="7"/>
      <c r="AA10" s="7"/>
      <c r="AB10" s="8">
        <f t="shared" si="6"/>
        <v>0</v>
      </c>
      <c r="AC10" s="7"/>
      <c r="AD10" s="7"/>
      <c r="AE10" s="7"/>
      <c r="AF10" s="7"/>
      <c r="AG10" s="7"/>
      <c r="AH10" s="7"/>
      <c r="AI10" s="8">
        <f t="shared" si="8"/>
        <v>0</v>
      </c>
      <c r="AJ10" s="7"/>
      <c r="AK10" s="7"/>
      <c r="AL10" s="7"/>
      <c r="AM10" s="8">
        <f t="shared" si="9"/>
        <v>0</v>
      </c>
      <c r="AN10" s="7"/>
      <c r="AO10" s="7"/>
      <c r="AP10" s="8">
        <f t="shared" si="10"/>
        <v>0</v>
      </c>
      <c r="AQ10" s="7"/>
      <c r="AR10" s="7"/>
      <c r="AS10" s="7"/>
      <c r="AT10" s="8">
        <f t="shared" si="11"/>
        <v>0</v>
      </c>
      <c r="AU10" s="7"/>
      <c r="AV10" s="7"/>
      <c r="AW10" s="61"/>
      <c r="AX10" s="61"/>
      <c r="AY10" s="8">
        <f t="shared" si="12"/>
        <v>0</v>
      </c>
      <c r="AZ10" s="7"/>
      <c r="BA10" s="7"/>
      <c r="BB10" s="7"/>
      <c r="BC10" s="7"/>
      <c r="BD10" s="7"/>
      <c r="BE10" s="8">
        <f t="shared" si="13"/>
        <v>0</v>
      </c>
      <c r="BF10" s="7"/>
      <c r="BG10" s="7"/>
      <c r="BH10" s="7"/>
      <c r="BI10" s="8">
        <f t="shared" si="14"/>
        <v>0</v>
      </c>
      <c r="BJ10" s="7"/>
      <c r="BK10" s="7"/>
      <c r="BL10" s="7"/>
      <c r="BM10" s="7"/>
      <c r="BN10" s="8">
        <f t="shared" si="15"/>
        <v>0</v>
      </c>
      <c r="BO10" s="7"/>
      <c r="BP10" s="7"/>
      <c r="BQ10" s="8">
        <f t="shared" si="16"/>
        <v>0</v>
      </c>
      <c r="BR10" s="7"/>
      <c r="BS10" s="7"/>
      <c r="BT10" s="7"/>
      <c r="BU10" s="7"/>
      <c r="BV10" s="7"/>
      <c r="BW10" s="8">
        <f t="shared" si="17"/>
        <v>0</v>
      </c>
      <c r="BX10" s="7"/>
      <c r="BY10" s="7"/>
      <c r="BZ10" s="8">
        <f t="shared" si="18"/>
        <v>0</v>
      </c>
      <c r="CA10" s="7"/>
      <c r="CB10" s="7"/>
      <c r="CC10" s="7"/>
      <c r="CD10" s="7"/>
      <c r="CE10" s="7"/>
    </row>
    <row r="11" customHeight="1" spans="1:83">
      <c r="A11" s="59">
        <v>204</v>
      </c>
      <c r="B11" s="6" t="s">
        <v>73</v>
      </c>
      <c r="C11" s="8">
        <f t="shared" si="0"/>
        <v>40</v>
      </c>
      <c r="D11" s="8">
        <f t="shared" si="1"/>
        <v>0</v>
      </c>
      <c r="E11" s="7"/>
      <c r="F11" s="7"/>
      <c r="G11" s="7"/>
      <c r="H11" s="7"/>
      <c r="I11" s="8">
        <f t="shared" si="2"/>
        <v>40</v>
      </c>
      <c r="J11" s="7"/>
      <c r="K11" s="7"/>
      <c r="L11" s="7"/>
      <c r="M11" s="7"/>
      <c r="N11" s="7">
        <v>40</v>
      </c>
      <c r="O11" s="7"/>
      <c r="P11" s="7"/>
      <c r="Q11" s="7"/>
      <c r="R11" s="7"/>
      <c r="S11" s="7"/>
      <c r="T11" s="8">
        <f t="shared" si="4"/>
        <v>0</v>
      </c>
      <c r="U11" s="7"/>
      <c r="V11" s="7"/>
      <c r="W11" s="7"/>
      <c r="X11" s="7"/>
      <c r="Y11" s="7"/>
      <c r="Z11" s="7"/>
      <c r="AA11" s="7"/>
      <c r="AB11" s="8">
        <f t="shared" si="6"/>
        <v>0</v>
      </c>
      <c r="AC11" s="7"/>
      <c r="AD11" s="7"/>
      <c r="AE11" s="7"/>
      <c r="AF11" s="7"/>
      <c r="AG11" s="7"/>
      <c r="AH11" s="7"/>
      <c r="AI11" s="8">
        <f t="shared" si="8"/>
        <v>0</v>
      </c>
      <c r="AJ11" s="7"/>
      <c r="AK11" s="7"/>
      <c r="AL11" s="7"/>
      <c r="AM11" s="8">
        <f t="shared" si="9"/>
        <v>0</v>
      </c>
      <c r="AN11" s="7"/>
      <c r="AO11" s="7"/>
      <c r="AP11" s="8">
        <f t="shared" si="10"/>
        <v>0</v>
      </c>
      <c r="AQ11" s="7"/>
      <c r="AR11" s="7"/>
      <c r="AS11" s="7"/>
      <c r="AT11" s="8">
        <f t="shared" si="11"/>
        <v>0</v>
      </c>
      <c r="AU11" s="7"/>
      <c r="AV11" s="7"/>
      <c r="AW11" s="61"/>
      <c r="AX11" s="61"/>
      <c r="AY11" s="8">
        <f t="shared" si="12"/>
        <v>0</v>
      </c>
      <c r="AZ11" s="7"/>
      <c r="BA11" s="7"/>
      <c r="BB11" s="7"/>
      <c r="BC11" s="7"/>
      <c r="BD11" s="7"/>
      <c r="BE11" s="8">
        <f t="shared" si="13"/>
        <v>0</v>
      </c>
      <c r="BF11" s="7"/>
      <c r="BG11" s="7"/>
      <c r="BH11" s="7"/>
      <c r="BI11" s="8">
        <f t="shared" si="14"/>
        <v>0</v>
      </c>
      <c r="BJ11" s="7"/>
      <c r="BK11" s="7"/>
      <c r="BL11" s="7"/>
      <c r="BM11" s="7"/>
      <c r="BN11" s="8">
        <f t="shared" si="15"/>
        <v>0</v>
      </c>
      <c r="BO11" s="7"/>
      <c r="BP11" s="7"/>
      <c r="BQ11" s="8">
        <f t="shared" si="16"/>
        <v>0</v>
      </c>
      <c r="BR11" s="7"/>
      <c r="BS11" s="7"/>
      <c r="BT11" s="7"/>
      <c r="BU11" s="7"/>
      <c r="BV11" s="7"/>
      <c r="BW11" s="8">
        <f t="shared" si="17"/>
        <v>0</v>
      </c>
      <c r="BX11" s="7"/>
      <c r="BY11" s="7"/>
      <c r="BZ11" s="8">
        <f t="shared" si="18"/>
        <v>0</v>
      </c>
      <c r="CA11" s="7"/>
      <c r="CB11" s="7"/>
      <c r="CC11" s="7"/>
      <c r="CD11" s="7"/>
      <c r="CE11" s="7"/>
    </row>
    <row r="12" customHeight="1" spans="1:83">
      <c r="A12" s="59">
        <v>205</v>
      </c>
      <c r="B12" s="6" t="s">
        <v>75</v>
      </c>
      <c r="C12" s="8">
        <f t="shared" si="0"/>
        <v>0</v>
      </c>
      <c r="D12" s="8">
        <f t="shared" si="1"/>
        <v>0</v>
      </c>
      <c r="E12" s="7"/>
      <c r="F12" s="7"/>
      <c r="G12" s="7"/>
      <c r="H12" s="7"/>
      <c r="I12" s="8">
        <f t="shared" si="2"/>
        <v>0</v>
      </c>
      <c r="J12" s="7"/>
      <c r="K12" s="7"/>
      <c r="L12" s="7"/>
      <c r="M12" s="7"/>
      <c r="N12" s="7"/>
      <c r="O12" s="7"/>
      <c r="P12" s="7"/>
      <c r="Q12" s="7"/>
      <c r="R12" s="7"/>
      <c r="S12" s="7"/>
      <c r="T12" s="8">
        <f t="shared" si="4"/>
        <v>0</v>
      </c>
      <c r="U12" s="7"/>
      <c r="V12" s="7"/>
      <c r="W12" s="7"/>
      <c r="X12" s="7"/>
      <c r="Y12" s="7"/>
      <c r="Z12" s="7"/>
      <c r="AA12" s="7"/>
      <c r="AB12" s="8">
        <f t="shared" si="6"/>
        <v>0</v>
      </c>
      <c r="AC12" s="7"/>
      <c r="AD12" s="7"/>
      <c r="AE12" s="7"/>
      <c r="AF12" s="7"/>
      <c r="AG12" s="7"/>
      <c r="AH12" s="7"/>
      <c r="AI12" s="8">
        <f t="shared" si="8"/>
        <v>0</v>
      </c>
      <c r="AJ12" s="7"/>
      <c r="AK12" s="7"/>
      <c r="AL12" s="7"/>
      <c r="AM12" s="8">
        <f t="shared" si="9"/>
        <v>0</v>
      </c>
      <c r="AN12" s="7"/>
      <c r="AO12" s="7"/>
      <c r="AP12" s="8">
        <f t="shared" si="10"/>
        <v>0</v>
      </c>
      <c r="AQ12" s="7"/>
      <c r="AR12" s="7"/>
      <c r="AS12" s="7"/>
      <c r="AT12" s="8">
        <f t="shared" si="11"/>
        <v>0</v>
      </c>
      <c r="AU12" s="7"/>
      <c r="AV12" s="7"/>
      <c r="AW12" s="61"/>
      <c r="AX12" s="61"/>
      <c r="AY12" s="8">
        <f t="shared" si="12"/>
        <v>0</v>
      </c>
      <c r="AZ12" s="7"/>
      <c r="BA12" s="7"/>
      <c r="BB12" s="7"/>
      <c r="BC12" s="7"/>
      <c r="BD12" s="7"/>
      <c r="BE12" s="8">
        <f t="shared" si="13"/>
        <v>0</v>
      </c>
      <c r="BF12" s="7"/>
      <c r="BG12" s="7"/>
      <c r="BH12" s="7"/>
      <c r="BI12" s="8">
        <f t="shared" si="14"/>
        <v>0</v>
      </c>
      <c r="BJ12" s="7"/>
      <c r="BK12" s="7"/>
      <c r="BL12" s="7"/>
      <c r="BM12" s="7"/>
      <c r="BN12" s="8">
        <f t="shared" si="15"/>
        <v>0</v>
      </c>
      <c r="BO12" s="7"/>
      <c r="BP12" s="7"/>
      <c r="BQ12" s="8">
        <f t="shared" si="16"/>
        <v>0</v>
      </c>
      <c r="BR12" s="7"/>
      <c r="BS12" s="7"/>
      <c r="BT12" s="7"/>
      <c r="BU12" s="7"/>
      <c r="BV12" s="7"/>
      <c r="BW12" s="8">
        <f t="shared" si="17"/>
        <v>0</v>
      </c>
      <c r="BX12" s="7"/>
      <c r="BY12" s="7"/>
      <c r="BZ12" s="8">
        <f t="shared" si="18"/>
        <v>0</v>
      </c>
      <c r="CA12" s="7"/>
      <c r="CB12" s="7"/>
      <c r="CC12" s="7"/>
      <c r="CD12" s="7"/>
      <c r="CE12" s="7"/>
    </row>
    <row r="13" customHeight="1" spans="1:83">
      <c r="A13" s="59">
        <v>206</v>
      </c>
      <c r="B13" s="6" t="s">
        <v>77</v>
      </c>
      <c r="C13" s="8">
        <f t="shared" si="0"/>
        <v>0</v>
      </c>
      <c r="D13" s="8">
        <f t="shared" si="1"/>
        <v>0</v>
      </c>
      <c r="E13" s="7"/>
      <c r="F13" s="7"/>
      <c r="G13" s="7"/>
      <c r="H13" s="7"/>
      <c r="I13" s="8">
        <f t="shared" si="2"/>
        <v>0</v>
      </c>
      <c r="J13" s="7"/>
      <c r="K13" s="7"/>
      <c r="L13" s="7"/>
      <c r="M13" s="7"/>
      <c r="N13" s="7"/>
      <c r="O13" s="7"/>
      <c r="P13" s="7"/>
      <c r="Q13" s="7"/>
      <c r="R13" s="7"/>
      <c r="S13" s="7"/>
      <c r="T13" s="8">
        <f t="shared" si="4"/>
        <v>0</v>
      </c>
      <c r="U13" s="7"/>
      <c r="V13" s="7"/>
      <c r="W13" s="7"/>
      <c r="X13" s="7"/>
      <c r="Y13" s="7"/>
      <c r="Z13" s="7"/>
      <c r="AA13" s="7"/>
      <c r="AB13" s="8">
        <f t="shared" si="6"/>
        <v>0</v>
      </c>
      <c r="AC13" s="7"/>
      <c r="AD13" s="7"/>
      <c r="AE13" s="7"/>
      <c r="AF13" s="7"/>
      <c r="AG13" s="7"/>
      <c r="AH13" s="7"/>
      <c r="AI13" s="8">
        <f t="shared" si="8"/>
        <v>0</v>
      </c>
      <c r="AJ13" s="7"/>
      <c r="AK13" s="7"/>
      <c r="AL13" s="7"/>
      <c r="AM13" s="8">
        <f t="shared" si="9"/>
        <v>0</v>
      </c>
      <c r="AN13" s="7"/>
      <c r="AO13" s="7"/>
      <c r="AP13" s="8">
        <f t="shared" si="10"/>
        <v>0</v>
      </c>
      <c r="AQ13" s="7"/>
      <c r="AR13" s="7"/>
      <c r="AS13" s="7"/>
      <c r="AT13" s="8">
        <f t="shared" si="11"/>
        <v>0</v>
      </c>
      <c r="AU13" s="7"/>
      <c r="AV13" s="7"/>
      <c r="AW13" s="61"/>
      <c r="AX13" s="61"/>
      <c r="AY13" s="8">
        <f t="shared" si="12"/>
        <v>0</v>
      </c>
      <c r="AZ13" s="7"/>
      <c r="BA13" s="7"/>
      <c r="BB13" s="7"/>
      <c r="BC13" s="7"/>
      <c r="BD13" s="7"/>
      <c r="BE13" s="8">
        <f t="shared" si="13"/>
        <v>0</v>
      </c>
      <c r="BF13" s="7"/>
      <c r="BG13" s="7"/>
      <c r="BH13" s="7"/>
      <c r="BI13" s="8">
        <f t="shared" si="14"/>
        <v>0</v>
      </c>
      <c r="BJ13" s="7"/>
      <c r="BK13" s="7"/>
      <c r="BL13" s="7"/>
      <c r="BM13" s="7"/>
      <c r="BN13" s="8">
        <f t="shared" si="15"/>
        <v>0</v>
      </c>
      <c r="BO13" s="7"/>
      <c r="BP13" s="7"/>
      <c r="BQ13" s="8">
        <f t="shared" si="16"/>
        <v>0</v>
      </c>
      <c r="BR13" s="7"/>
      <c r="BS13" s="7"/>
      <c r="BT13" s="7"/>
      <c r="BU13" s="7"/>
      <c r="BV13" s="7"/>
      <c r="BW13" s="8">
        <f t="shared" si="17"/>
        <v>0</v>
      </c>
      <c r="BX13" s="7"/>
      <c r="BY13" s="7"/>
      <c r="BZ13" s="8">
        <f t="shared" si="18"/>
        <v>0</v>
      </c>
      <c r="CA13" s="7"/>
      <c r="CB13" s="7"/>
      <c r="CC13" s="7"/>
      <c r="CD13" s="7"/>
      <c r="CE13" s="7"/>
    </row>
    <row r="14" customHeight="1" spans="1:83">
      <c r="A14" s="59">
        <v>207</v>
      </c>
      <c r="B14" s="6" t="s">
        <v>79</v>
      </c>
      <c r="C14" s="8">
        <f t="shared" si="0"/>
        <v>38</v>
      </c>
      <c r="D14" s="8">
        <f t="shared" si="1"/>
        <v>0</v>
      </c>
      <c r="E14" s="7"/>
      <c r="F14" s="7"/>
      <c r="G14" s="7"/>
      <c r="H14" s="7"/>
      <c r="I14" s="8">
        <f t="shared" si="2"/>
        <v>0</v>
      </c>
      <c r="J14" s="7"/>
      <c r="K14" s="7"/>
      <c r="L14" s="7"/>
      <c r="M14" s="7"/>
      <c r="N14" s="7"/>
      <c r="O14" s="7"/>
      <c r="P14" s="7"/>
      <c r="Q14" s="7"/>
      <c r="R14" s="7"/>
      <c r="S14" s="7"/>
      <c r="T14" s="8">
        <f t="shared" si="4"/>
        <v>2</v>
      </c>
      <c r="U14" s="7"/>
      <c r="V14" s="7"/>
      <c r="W14" s="7"/>
      <c r="X14" s="7"/>
      <c r="Y14" s="7">
        <v>2</v>
      </c>
      <c r="Z14" s="7"/>
      <c r="AA14" s="7"/>
      <c r="AB14" s="8">
        <f t="shared" si="6"/>
        <v>0</v>
      </c>
      <c r="AC14" s="7"/>
      <c r="AD14" s="7"/>
      <c r="AE14" s="7"/>
      <c r="AF14" s="7"/>
      <c r="AG14" s="7"/>
      <c r="AH14" s="7"/>
      <c r="AI14" s="8">
        <f t="shared" si="8"/>
        <v>0</v>
      </c>
      <c r="AJ14" s="7"/>
      <c r="AK14" s="7"/>
      <c r="AL14" s="7"/>
      <c r="AM14" s="8">
        <f t="shared" si="9"/>
        <v>0</v>
      </c>
      <c r="AN14" s="7"/>
      <c r="AO14" s="7"/>
      <c r="AP14" s="8">
        <f t="shared" si="10"/>
        <v>0</v>
      </c>
      <c r="AQ14" s="7"/>
      <c r="AR14" s="7"/>
      <c r="AS14" s="7"/>
      <c r="AT14" s="8">
        <f t="shared" si="11"/>
        <v>0</v>
      </c>
      <c r="AU14" s="7"/>
      <c r="AV14" s="7"/>
      <c r="AW14" s="61"/>
      <c r="AX14" s="61"/>
      <c r="AY14" s="8">
        <f t="shared" si="12"/>
        <v>36</v>
      </c>
      <c r="AZ14" s="7"/>
      <c r="BA14" s="7"/>
      <c r="BB14" s="7"/>
      <c r="BC14" s="7"/>
      <c r="BD14" s="7">
        <v>36</v>
      </c>
      <c r="BE14" s="8">
        <f t="shared" si="13"/>
        <v>0</v>
      </c>
      <c r="BF14" s="7"/>
      <c r="BG14" s="7"/>
      <c r="BH14" s="7"/>
      <c r="BI14" s="8">
        <f t="shared" si="14"/>
        <v>0</v>
      </c>
      <c r="BJ14" s="7"/>
      <c r="BK14" s="7"/>
      <c r="BL14" s="7"/>
      <c r="BM14" s="7"/>
      <c r="BN14" s="8">
        <f t="shared" si="15"/>
        <v>0</v>
      </c>
      <c r="BO14" s="7"/>
      <c r="BP14" s="7"/>
      <c r="BQ14" s="8">
        <f t="shared" si="16"/>
        <v>0</v>
      </c>
      <c r="BR14" s="7"/>
      <c r="BS14" s="7"/>
      <c r="BT14" s="7"/>
      <c r="BU14" s="7"/>
      <c r="BV14" s="7"/>
      <c r="BW14" s="8">
        <f t="shared" si="17"/>
        <v>0</v>
      </c>
      <c r="BX14" s="7"/>
      <c r="BY14" s="7"/>
      <c r="BZ14" s="8">
        <f t="shared" si="18"/>
        <v>0</v>
      </c>
      <c r="CA14" s="7"/>
      <c r="CB14" s="7"/>
      <c r="CC14" s="7"/>
      <c r="CD14" s="7"/>
      <c r="CE14" s="7"/>
    </row>
    <row r="15" customHeight="1" spans="1:83">
      <c r="A15" s="59">
        <v>208</v>
      </c>
      <c r="B15" s="6" t="s">
        <v>81</v>
      </c>
      <c r="C15" s="8">
        <f t="shared" si="0"/>
        <v>129</v>
      </c>
      <c r="D15" s="8">
        <f t="shared" si="1"/>
        <v>95</v>
      </c>
      <c r="E15" s="7"/>
      <c r="F15" s="7">
        <v>95</v>
      </c>
      <c r="G15" s="7"/>
      <c r="H15" s="7"/>
      <c r="I15" s="8">
        <f t="shared" si="2"/>
        <v>9</v>
      </c>
      <c r="J15" s="7">
        <v>9</v>
      </c>
      <c r="K15" s="7"/>
      <c r="L15" s="7"/>
      <c r="M15" s="7"/>
      <c r="N15" s="7"/>
      <c r="O15" s="7"/>
      <c r="P15" s="7"/>
      <c r="Q15" s="7"/>
      <c r="R15" s="7"/>
      <c r="S15" s="7"/>
      <c r="T15" s="8">
        <f t="shared" si="4"/>
        <v>0</v>
      </c>
      <c r="U15" s="7"/>
      <c r="V15" s="7"/>
      <c r="W15" s="7"/>
      <c r="X15" s="7"/>
      <c r="Y15" s="7"/>
      <c r="Z15" s="7"/>
      <c r="AA15" s="7"/>
      <c r="AB15" s="8">
        <f t="shared" si="6"/>
        <v>0</v>
      </c>
      <c r="AC15" s="7"/>
      <c r="AD15" s="7"/>
      <c r="AE15" s="7"/>
      <c r="AF15" s="7"/>
      <c r="AG15" s="7"/>
      <c r="AH15" s="7"/>
      <c r="AI15" s="8">
        <f t="shared" si="8"/>
        <v>0</v>
      </c>
      <c r="AJ15" s="7"/>
      <c r="AK15" s="7"/>
      <c r="AL15" s="7"/>
      <c r="AM15" s="8">
        <f t="shared" si="9"/>
        <v>0</v>
      </c>
      <c r="AN15" s="7"/>
      <c r="AO15" s="7"/>
      <c r="AP15" s="8">
        <f t="shared" si="10"/>
        <v>0</v>
      </c>
      <c r="AQ15" s="7"/>
      <c r="AR15" s="7"/>
      <c r="AS15" s="7"/>
      <c r="AT15" s="8">
        <f t="shared" si="11"/>
        <v>0</v>
      </c>
      <c r="AU15" s="7"/>
      <c r="AV15" s="7"/>
      <c r="AW15" s="61"/>
      <c r="AX15" s="61"/>
      <c r="AY15" s="8">
        <f t="shared" si="12"/>
        <v>25</v>
      </c>
      <c r="AZ15" s="7">
        <v>13</v>
      </c>
      <c r="BA15" s="7"/>
      <c r="BB15" s="7"/>
      <c r="BC15" s="7"/>
      <c r="BD15" s="7">
        <v>12</v>
      </c>
      <c r="BE15" s="8">
        <f t="shared" si="13"/>
        <v>0</v>
      </c>
      <c r="BF15" s="7"/>
      <c r="BG15" s="7"/>
      <c r="BH15" s="7"/>
      <c r="BI15" s="8">
        <f t="shared" si="14"/>
        <v>0</v>
      </c>
      <c r="BJ15" s="7"/>
      <c r="BK15" s="7"/>
      <c r="BL15" s="7"/>
      <c r="BM15" s="7"/>
      <c r="BN15" s="8">
        <f t="shared" si="15"/>
        <v>0</v>
      </c>
      <c r="BO15" s="7"/>
      <c r="BP15" s="7"/>
      <c r="BQ15" s="8">
        <f t="shared" si="16"/>
        <v>0</v>
      </c>
      <c r="BR15" s="7"/>
      <c r="BS15" s="7"/>
      <c r="BT15" s="7"/>
      <c r="BU15" s="7"/>
      <c r="BV15" s="7"/>
      <c r="BW15" s="8">
        <f t="shared" si="17"/>
        <v>0</v>
      </c>
      <c r="BX15" s="7"/>
      <c r="BY15" s="7"/>
      <c r="BZ15" s="8">
        <f t="shared" si="18"/>
        <v>0</v>
      </c>
      <c r="CA15" s="7"/>
      <c r="CB15" s="7"/>
      <c r="CC15" s="7"/>
      <c r="CD15" s="7"/>
      <c r="CE15" s="7"/>
    </row>
    <row r="16" customHeight="1" spans="1:83">
      <c r="A16" s="59">
        <v>210</v>
      </c>
      <c r="B16" s="6" t="s">
        <v>83</v>
      </c>
      <c r="C16" s="8">
        <f t="shared" si="0"/>
        <v>51</v>
      </c>
      <c r="D16" s="8">
        <f t="shared" si="1"/>
        <v>43</v>
      </c>
      <c r="E16" s="7"/>
      <c r="F16" s="7">
        <v>43</v>
      </c>
      <c r="G16" s="7"/>
      <c r="H16" s="7"/>
      <c r="I16" s="8">
        <f t="shared" si="2"/>
        <v>8</v>
      </c>
      <c r="J16" s="7">
        <v>3</v>
      </c>
      <c r="K16" s="7"/>
      <c r="L16" s="7"/>
      <c r="M16" s="7"/>
      <c r="N16" s="7"/>
      <c r="O16" s="7"/>
      <c r="P16" s="7"/>
      <c r="Q16" s="7"/>
      <c r="R16" s="7">
        <v>5</v>
      </c>
      <c r="S16" s="7"/>
      <c r="T16" s="8">
        <f t="shared" si="4"/>
        <v>0</v>
      </c>
      <c r="U16" s="7"/>
      <c r="V16" s="7"/>
      <c r="W16" s="7"/>
      <c r="X16" s="7"/>
      <c r="Y16" s="7"/>
      <c r="Z16" s="7"/>
      <c r="AA16" s="7"/>
      <c r="AB16" s="8">
        <f t="shared" si="6"/>
        <v>0</v>
      </c>
      <c r="AC16" s="7"/>
      <c r="AD16" s="7"/>
      <c r="AE16" s="7"/>
      <c r="AF16" s="7"/>
      <c r="AG16" s="7"/>
      <c r="AH16" s="7"/>
      <c r="AI16" s="8">
        <f t="shared" si="8"/>
        <v>0</v>
      </c>
      <c r="AJ16" s="7"/>
      <c r="AK16" s="7"/>
      <c r="AL16" s="7"/>
      <c r="AM16" s="8">
        <f t="shared" si="9"/>
        <v>0</v>
      </c>
      <c r="AN16" s="7"/>
      <c r="AO16" s="7"/>
      <c r="AP16" s="8">
        <f t="shared" si="10"/>
        <v>0</v>
      </c>
      <c r="AQ16" s="7"/>
      <c r="AR16" s="7"/>
      <c r="AS16" s="7"/>
      <c r="AT16" s="8">
        <f t="shared" si="11"/>
        <v>0</v>
      </c>
      <c r="AU16" s="7"/>
      <c r="AV16" s="7"/>
      <c r="AW16" s="61"/>
      <c r="AX16" s="61"/>
      <c r="AY16" s="8">
        <f t="shared" si="12"/>
        <v>0</v>
      </c>
      <c r="AZ16" s="7"/>
      <c r="BA16" s="7"/>
      <c r="BB16" s="7"/>
      <c r="BC16" s="7"/>
      <c r="BD16" s="7"/>
      <c r="BE16" s="8">
        <f t="shared" si="13"/>
        <v>0</v>
      </c>
      <c r="BF16" s="7"/>
      <c r="BG16" s="7"/>
      <c r="BH16" s="7"/>
      <c r="BI16" s="8">
        <f t="shared" si="14"/>
        <v>0</v>
      </c>
      <c r="BJ16" s="7"/>
      <c r="BK16" s="7"/>
      <c r="BL16" s="7"/>
      <c r="BM16" s="7"/>
      <c r="BN16" s="8">
        <f t="shared" si="15"/>
        <v>0</v>
      </c>
      <c r="BO16" s="7"/>
      <c r="BP16" s="7"/>
      <c r="BQ16" s="8">
        <f t="shared" si="16"/>
        <v>0</v>
      </c>
      <c r="BR16" s="7"/>
      <c r="BS16" s="7"/>
      <c r="BT16" s="7"/>
      <c r="BU16" s="7"/>
      <c r="BV16" s="7"/>
      <c r="BW16" s="8">
        <f t="shared" si="17"/>
        <v>0</v>
      </c>
      <c r="BX16" s="7"/>
      <c r="BY16" s="7"/>
      <c r="BZ16" s="8">
        <f t="shared" si="18"/>
        <v>0</v>
      </c>
      <c r="CA16" s="7"/>
      <c r="CB16" s="7"/>
      <c r="CC16" s="7"/>
      <c r="CD16" s="7"/>
      <c r="CE16" s="7"/>
    </row>
    <row r="17" customHeight="1" spans="1:83">
      <c r="A17" s="59">
        <v>211</v>
      </c>
      <c r="B17" s="6" t="s">
        <v>85</v>
      </c>
      <c r="C17" s="8">
        <f t="shared" si="0"/>
        <v>26</v>
      </c>
      <c r="D17" s="8">
        <f t="shared" si="1"/>
        <v>0</v>
      </c>
      <c r="E17" s="7"/>
      <c r="F17" s="7"/>
      <c r="G17" s="7"/>
      <c r="H17" s="7"/>
      <c r="I17" s="8">
        <f t="shared" si="2"/>
        <v>0</v>
      </c>
      <c r="J17" s="7"/>
      <c r="K17" s="7"/>
      <c r="L17" s="7"/>
      <c r="M17" s="7"/>
      <c r="N17" s="7"/>
      <c r="O17" s="7"/>
      <c r="P17" s="7"/>
      <c r="Q17" s="7"/>
      <c r="R17" s="7"/>
      <c r="S17" s="7"/>
      <c r="T17" s="8">
        <f t="shared" si="4"/>
        <v>16</v>
      </c>
      <c r="U17" s="7"/>
      <c r="V17" s="7">
        <v>15</v>
      </c>
      <c r="W17" s="7"/>
      <c r="X17" s="7"/>
      <c r="Y17" s="7"/>
      <c r="Z17" s="7"/>
      <c r="AA17" s="7">
        <v>1</v>
      </c>
      <c r="AB17" s="8">
        <f t="shared" si="6"/>
        <v>0</v>
      </c>
      <c r="AC17" s="7"/>
      <c r="AD17" s="7"/>
      <c r="AE17" s="7"/>
      <c r="AF17" s="7"/>
      <c r="AG17" s="7"/>
      <c r="AH17" s="7"/>
      <c r="AI17" s="8">
        <f t="shared" si="8"/>
        <v>0</v>
      </c>
      <c r="AJ17" s="7"/>
      <c r="AK17" s="7"/>
      <c r="AL17" s="7"/>
      <c r="AM17" s="8">
        <f t="shared" si="9"/>
        <v>0</v>
      </c>
      <c r="AN17" s="7"/>
      <c r="AO17" s="7"/>
      <c r="AP17" s="8">
        <f t="shared" si="10"/>
        <v>0</v>
      </c>
      <c r="AQ17" s="7"/>
      <c r="AR17" s="7"/>
      <c r="AS17" s="7"/>
      <c r="AT17" s="8">
        <f t="shared" si="11"/>
        <v>0</v>
      </c>
      <c r="AU17" s="7"/>
      <c r="AV17" s="7"/>
      <c r="AW17" s="61"/>
      <c r="AX17" s="61"/>
      <c r="AY17" s="8">
        <f t="shared" si="12"/>
        <v>10</v>
      </c>
      <c r="AZ17" s="7"/>
      <c r="BA17" s="7"/>
      <c r="BB17" s="7"/>
      <c r="BC17" s="7"/>
      <c r="BD17" s="7">
        <v>10</v>
      </c>
      <c r="BE17" s="8">
        <f t="shared" si="13"/>
        <v>0</v>
      </c>
      <c r="BF17" s="7"/>
      <c r="BG17" s="7"/>
      <c r="BH17" s="7"/>
      <c r="BI17" s="8">
        <f t="shared" si="14"/>
        <v>0</v>
      </c>
      <c r="BJ17" s="7"/>
      <c r="BK17" s="7"/>
      <c r="BL17" s="7"/>
      <c r="BM17" s="7"/>
      <c r="BN17" s="8">
        <f t="shared" si="15"/>
        <v>0</v>
      </c>
      <c r="BO17" s="7"/>
      <c r="BP17" s="7"/>
      <c r="BQ17" s="8">
        <f t="shared" si="16"/>
        <v>0</v>
      </c>
      <c r="BR17" s="7"/>
      <c r="BS17" s="7"/>
      <c r="BT17" s="7"/>
      <c r="BU17" s="7"/>
      <c r="BV17" s="7"/>
      <c r="BW17" s="8">
        <f t="shared" si="17"/>
        <v>0</v>
      </c>
      <c r="BX17" s="7"/>
      <c r="BY17" s="7"/>
      <c r="BZ17" s="8">
        <f t="shared" si="18"/>
        <v>0</v>
      </c>
      <c r="CA17" s="7"/>
      <c r="CB17" s="7"/>
      <c r="CC17" s="7"/>
      <c r="CD17" s="7"/>
      <c r="CE17" s="7"/>
    </row>
    <row r="18" customHeight="1" spans="1:83">
      <c r="A18" s="59">
        <v>212</v>
      </c>
      <c r="B18" s="6" t="s">
        <v>87</v>
      </c>
      <c r="C18" s="8">
        <f t="shared" si="0"/>
        <v>11</v>
      </c>
      <c r="D18" s="8">
        <f t="shared" si="1"/>
        <v>0</v>
      </c>
      <c r="E18" s="7"/>
      <c r="F18" s="7"/>
      <c r="G18" s="7"/>
      <c r="H18" s="7"/>
      <c r="I18" s="8">
        <f t="shared" si="2"/>
        <v>0</v>
      </c>
      <c r="J18" s="7"/>
      <c r="K18" s="7"/>
      <c r="L18" s="7"/>
      <c r="M18" s="7"/>
      <c r="N18" s="7"/>
      <c r="O18" s="7"/>
      <c r="P18" s="7"/>
      <c r="Q18" s="7"/>
      <c r="R18" s="7"/>
      <c r="S18" s="7"/>
      <c r="T18" s="8">
        <f t="shared" si="4"/>
        <v>11</v>
      </c>
      <c r="U18" s="7"/>
      <c r="V18" s="7">
        <v>11</v>
      </c>
      <c r="W18" s="7"/>
      <c r="X18" s="7"/>
      <c r="Y18" s="7"/>
      <c r="Z18" s="7"/>
      <c r="AA18" s="7"/>
      <c r="AB18" s="8">
        <f t="shared" si="6"/>
        <v>0</v>
      </c>
      <c r="AC18" s="7"/>
      <c r="AD18" s="7"/>
      <c r="AE18" s="7"/>
      <c r="AF18" s="7"/>
      <c r="AG18" s="7"/>
      <c r="AH18" s="7"/>
      <c r="AI18" s="8">
        <f t="shared" si="8"/>
        <v>0</v>
      </c>
      <c r="AJ18" s="7"/>
      <c r="AK18" s="7"/>
      <c r="AL18" s="7"/>
      <c r="AM18" s="8">
        <f t="shared" si="9"/>
        <v>0</v>
      </c>
      <c r="AN18" s="7"/>
      <c r="AO18" s="7"/>
      <c r="AP18" s="8">
        <f t="shared" si="10"/>
        <v>0</v>
      </c>
      <c r="AQ18" s="7"/>
      <c r="AR18" s="7"/>
      <c r="AS18" s="7"/>
      <c r="AT18" s="8">
        <f t="shared" si="11"/>
        <v>0</v>
      </c>
      <c r="AU18" s="7"/>
      <c r="AV18" s="7"/>
      <c r="AW18" s="61"/>
      <c r="AX18" s="61"/>
      <c r="AY18" s="8">
        <f t="shared" si="12"/>
        <v>0</v>
      </c>
      <c r="AZ18" s="7"/>
      <c r="BA18" s="7"/>
      <c r="BB18" s="7"/>
      <c r="BC18" s="7"/>
      <c r="BD18" s="7"/>
      <c r="BE18" s="8">
        <f t="shared" si="13"/>
        <v>0</v>
      </c>
      <c r="BF18" s="7"/>
      <c r="BG18" s="7"/>
      <c r="BH18" s="7"/>
      <c r="BI18" s="8">
        <f t="shared" si="14"/>
        <v>0</v>
      </c>
      <c r="BJ18" s="7"/>
      <c r="BK18" s="7"/>
      <c r="BL18" s="7"/>
      <c r="BM18" s="7"/>
      <c r="BN18" s="8">
        <f t="shared" si="15"/>
        <v>0</v>
      </c>
      <c r="BO18" s="7"/>
      <c r="BP18" s="7"/>
      <c r="BQ18" s="8">
        <f t="shared" si="16"/>
        <v>0</v>
      </c>
      <c r="BR18" s="7"/>
      <c r="BS18" s="7"/>
      <c r="BT18" s="7"/>
      <c r="BU18" s="7"/>
      <c r="BV18" s="7"/>
      <c r="BW18" s="8">
        <f t="shared" si="17"/>
        <v>0</v>
      </c>
      <c r="BX18" s="7"/>
      <c r="BY18" s="7"/>
      <c r="BZ18" s="8">
        <f t="shared" si="18"/>
        <v>0</v>
      </c>
      <c r="CA18" s="7"/>
      <c r="CB18" s="7"/>
      <c r="CC18" s="7"/>
      <c r="CD18" s="7"/>
      <c r="CE18" s="7"/>
    </row>
    <row r="19" customHeight="1" spans="1:83">
      <c r="A19" s="59">
        <v>213</v>
      </c>
      <c r="B19" s="6" t="s">
        <v>89</v>
      </c>
      <c r="C19" s="8">
        <f t="shared" si="0"/>
        <v>981</v>
      </c>
      <c r="D19" s="8">
        <f t="shared" si="1"/>
        <v>0</v>
      </c>
      <c r="E19" s="7"/>
      <c r="F19" s="7"/>
      <c r="G19" s="7"/>
      <c r="H19" s="7"/>
      <c r="I19" s="8">
        <f t="shared" si="2"/>
        <v>27</v>
      </c>
      <c r="J19" s="7">
        <v>19</v>
      </c>
      <c r="K19" s="7"/>
      <c r="L19" s="7"/>
      <c r="M19" s="7"/>
      <c r="N19" s="7"/>
      <c r="O19" s="7"/>
      <c r="P19" s="7"/>
      <c r="Q19" s="7"/>
      <c r="R19" s="7">
        <v>1</v>
      </c>
      <c r="S19" s="7">
        <v>7</v>
      </c>
      <c r="T19" s="8">
        <f t="shared" si="4"/>
        <v>780</v>
      </c>
      <c r="U19" s="7"/>
      <c r="V19" s="7">
        <v>712</v>
      </c>
      <c r="W19" s="7"/>
      <c r="X19" s="7"/>
      <c r="Y19" s="7"/>
      <c r="Z19" s="7"/>
      <c r="AA19" s="7">
        <v>68</v>
      </c>
      <c r="AB19" s="8">
        <f t="shared" si="6"/>
        <v>0</v>
      </c>
      <c r="AC19" s="7"/>
      <c r="AD19" s="7"/>
      <c r="AE19" s="7"/>
      <c r="AF19" s="7"/>
      <c r="AG19" s="7"/>
      <c r="AH19" s="7"/>
      <c r="AI19" s="8">
        <f t="shared" si="8"/>
        <v>0</v>
      </c>
      <c r="AJ19" s="7"/>
      <c r="AK19" s="7"/>
      <c r="AL19" s="7"/>
      <c r="AM19" s="8">
        <f t="shared" si="9"/>
        <v>0</v>
      </c>
      <c r="AN19" s="7"/>
      <c r="AO19" s="7"/>
      <c r="AP19" s="8">
        <f t="shared" si="10"/>
        <v>0</v>
      </c>
      <c r="AQ19" s="7"/>
      <c r="AR19" s="7"/>
      <c r="AS19" s="7"/>
      <c r="AT19" s="8">
        <f t="shared" si="11"/>
        <v>0</v>
      </c>
      <c r="AU19" s="7"/>
      <c r="AV19" s="7"/>
      <c r="AW19" s="61"/>
      <c r="AX19" s="61"/>
      <c r="AY19" s="8">
        <f t="shared" si="12"/>
        <v>174</v>
      </c>
      <c r="AZ19" s="7">
        <v>160</v>
      </c>
      <c r="BA19" s="7"/>
      <c r="BB19" s="7">
        <v>14</v>
      </c>
      <c r="BC19" s="7"/>
      <c r="BD19" s="7"/>
      <c r="BE19" s="8">
        <f t="shared" si="13"/>
        <v>0</v>
      </c>
      <c r="BF19" s="7"/>
      <c r="BG19" s="7"/>
      <c r="BH19" s="7"/>
      <c r="BI19" s="8">
        <f t="shared" si="14"/>
        <v>0</v>
      </c>
      <c r="BJ19" s="7"/>
      <c r="BK19" s="7"/>
      <c r="BL19" s="7"/>
      <c r="BM19" s="7"/>
      <c r="BN19" s="8">
        <f t="shared" si="15"/>
        <v>0</v>
      </c>
      <c r="BO19" s="7"/>
      <c r="BP19" s="7"/>
      <c r="BQ19" s="8">
        <f t="shared" si="16"/>
        <v>0</v>
      </c>
      <c r="BR19" s="7"/>
      <c r="BS19" s="7"/>
      <c r="BT19" s="7"/>
      <c r="BU19" s="7"/>
      <c r="BV19" s="7"/>
      <c r="BW19" s="8">
        <f t="shared" si="17"/>
        <v>0</v>
      </c>
      <c r="BX19" s="7"/>
      <c r="BY19" s="7"/>
      <c r="BZ19" s="8">
        <f t="shared" si="18"/>
        <v>0</v>
      </c>
      <c r="CA19" s="7"/>
      <c r="CB19" s="7"/>
      <c r="CC19" s="7"/>
      <c r="CD19" s="7"/>
      <c r="CE19" s="7"/>
    </row>
    <row r="20" customHeight="1" spans="1:83">
      <c r="A20" s="59">
        <v>214</v>
      </c>
      <c r="B20" s="6" t="s">
        <v>91</v>
      </c>
      <c r="C20" s="8">
        <f t="shared" si="0"/>
        <v>5</v>
      </c>
      <c r="D20" s="8">
        <f t="shared" si="1"/>
        <v>0</v>
      </c>
      <c r="E20" s="7"/>
      <c r="F20" s="7"/>
      <c r="G20" s="7"/>
      <c r="H20" s="7"/>
      <c r="I20" s="8">
        <f t="shared" si="2"/>
        <v>0</v>
      </c>
      <c r="J20" s="7"/>
      <c r="K20" s="7"/>
      <c r="L20" s="7"/>
      <c r="M20" s="7"/>
      <c r="N20" s="7"/>
      <c r="O20" s="7"/>
      <c r="P20" s="7"/>
      <c r="Q20" s="7"/>
      <c r="R20" s="7"/>
      <c r="S20" s="7"/>
      <c r="T20" s="8">
        <f t="shared" si="4"/>
        <v>5</v>
      </c>
      <c r="U20" s="7"/>
      <c r="V20" s="7">
        <v>5</v>
      </c>
      <c r="W20" s="7"/>
      <c r="X20" s="7"/>
      <c r="Y20" s="7"/>
      <c r="Z20" s="7"/>
      <c r="AA20" s="7"/>
      <c r="AB20" s="8">
        <f t="shared" si="6"/>
        <v>0</v>
      </c>
      <c r="AC20" s="7"/>
      <c r="AD20" s="7"/>
      <c r="AE20" s="7"/>
      <c r="AF20" s="7"/>
      <c r="AG20" s="7"/>
      <c r="AH20" s="7"/>
      <c r="AI20" s="8">
        <f t="shared" si="8"/>
        <v>0</v>
      </c>
      <c r="AJ20" s="7"/>
      <c r="AK20" s="7"/>
      <c r="AL20" s="7"/>
      <c r="AM20" s="8">
        <f t="shared" si="9"/>
        <v>0</v>
      </c>
      <c r="AN20" s="7"/>
      <c r="AO20" s="7"/>
      <c r="AP20" s="8">
        <f t="shared" si="10"/>
        <v>0</v>
      </c>
      <c r="AQ20" s="7"/>
      <c r="AR20" s="7"/>
      <c r="AS20" s="7"/>
      <c r="AT20" s="8">
        <f t="shared" si="11"/>
        <v>0</v>
      </c>
      <c r="AU20" s="7"/>
      <c r="AV20" s="7"/>
      <c r="AW20" s="61"/>
      <c r="AX20" s="61"/>
      <c r="AY20" s="8">
        <f t="shared" si="12"/>
        <v>0</v>
      </c>
      <c r="AZ20" s="7"/>
      <c r="BA20" s="7"/>
      <c r="BB20" s="7"/>
      <c r="BC20" s="7"/>
      <c r="BD20" s="7"/>
      <c r="BE20" s="8">
        <f t="shared" si="13"/>
        <v>0</v>
      </c>
      <c r="BF20" s="7"/>
      <c r="BG20" s="7"/>
      <c r="BH20" s="7"/>
      <c r="BI20" s="8">
        <f t="shared" si="14"/>
        <v>0</v>
      </c>
      <c r="BJ20" s="7"/>
      <c r="BK20" s="7"/>
      <c r="BL20" s="7"/>
      <c r="BM20" s="7"/>
      <c r="BN20" s="8">
        <f t="shared" si="15"/>
        <v>0</v>
      </c>
      <c r="BO20" s="7"/>
      <c r="BP20" s="7"/>
      <c r="BQ20" s="8">
        <f t="shared" si="16"/>
        <v>0</v>
      </c>
      <c r="BR20" s="7"/>
      <c r="BS20" s="7"/>
      <c r="BT20" s="7"/>
      <c r="BU20" s="7"/>
      <c r="BV20" s="7"/>
      <c r="BW20" s="8">
        <f t="shared" si="17"/>
        <v>0</v>
      </c>
      <c r="BX20" s="7"/>
      <c r="BY20" s="7"/>
      <c r="BZ20" s="8">
        <f t="shared" si="18"/>
        <v>0</v>
      </c>
      <c r="CA20" s="7"/>
      <c r="CB20" s="7"/>
      <c r="CC20" s="7"/>
      <c r="CD20" s="7"/>
      <c r="CE20" s="7"/>
    </row>
    <row r="21" customHeight="1" spans="1:83">
      <c r="A21" s="59">
        <v>215</v>
      </c>
      <c r="B21" s="6" t="s">
        <v>93</v>
      </c>
      <c r="C21" s="8">
        <f t="shared" si="0"/>
        <v>8</v>
      </c>
      <c r="D21" s="8">
        <f t="shared" si="1"/>
        <v>0</v>
      </c>
      <c r="E21" s="7"/>
      <c r="F21" s="7"/>
      <c r="G21" s="7"/>
      <c r="H21" s="7"/>
      <c r="I21" s="8">
        <f t="shared" si="2"/>
        <v>0</v>
      </c>
      <c r="J21" s="7"/>
      <c r="K21" s="7"/>
      <c r="L21" s="7"/>
      <c r="M21" s="7"/>
      <c r="N21" s="7"/>
      <c r="O21" s="7"/>
      <c r="P21" s="7"/>
      <c r="Q21" s="7"/>
      <c r="R21" s="7"/>
      <c r="S21" s="7"/>
      <c r="T21" s="8">
        <f t="shared" si="4"/>
        <v>8</v>
      </c>
      <c r="U21" s="7"/>
      <c r="V21" s="7"/>
      <c r="W21" s="7"/>
      <c r="X21" s="7"/>
      <c r="Y21" s="7">
        <v>8</v>
      </c>
      <c r="Z21" s="7"/>
      <c r="AA21" s="7"/>
      <c r="AB21" s="8">
        <f t="shared" si="6"/>
        <v>0</v>
      </c>
      <c r="AC21" s="7"/>
      <c r="AD21" s="7"/>
      <c r="AE21" s="7"/>
      <c r="AF21" s="7"/>
      <c r="AG21" s="7"/>
      <c r="AH21" s="7"/>
      <c r="AI21" s="8">
        <f t="shared" si="8"/>
        <v>0</v>
      </c>
      <c r="AJ21" s="7"/>
      <c r="AK21" s="7"/>
      <c r="AL21" s="7"/>
      <c r="AM21" s="8">
        <f t="shared" si="9"/>
        <v>0</v>
      </c>
      <c r="AN21" s="7"/>
      <c r="AO21" s="7"/>
      <c r="AP21" s="8">
        <f t="shared" si="10"/>
        <v>0</v>
      </c>
      <c r="AQ21" s="7"/>
      <c r="AR21" s="7"/>
      <c r="AS21" s="7"/>
      <c r="AT21" s="8">
        <f t="shared" si="11"/>
        <v>0</v>
      </c>
      <c r="AU21" s="7"/>
      <c r="AV21" s="7"/>
      <c r="AW21" s="61"/>
      <c r="AX21" s="61"/>
      <c r="AY21" s="8">
        <f t="shared" si="12"/>
        <v>0</v>
      </c>
      <c r="AZ21" s="7"/>
      <c r="BA21" s="7"/>
      <c r="BB21" s="7"/>
      <c r="BC21" s="7"/>
      <c r="BD21" s="7"/>
      <c r="BE21" s="62">
        <f t="shared" si="13"/>
        <v>0</v>
      </c>
      <c r="BF21" s="7"/>
      <c r="BG21" s="7"/>
      <c r="BH21" s="7"/>
      <c r="BI21" s="8">
        <f t="shared" si="14"/>
        <v>0</v>
      </c>
      <c r="BJ21" s="7"/>
      <c r="BK21" s="7"/>
      <c r="BL21" s="7"/>
      <c r="BM21" s="7"/>
      <c r="BN21" s="8">
        <f t="shared" si="15"/>
        <v>0</v>
      </c>
      <c r="BO21" s="7"/>
      <c r="BP21" s="7"/>
      <c r="BQ21" s="8">
        <f t="shared" si="16"/>
        <v>0</v>
      </c>
      <c r="BR21" s="7"/>
      <c r="BS21" s="7"/>
      <c r="BT21" s="7"/>
      <c r="BU21" s="7"/>
      <c r="BV21" s="7"/>
      <c r="BW21" s="8">
        <f t="shared" si="17"/>
        <v>0</v>
      </c>
      <c r="BX21" s="7"/>
      <c r="BY21" s="7"/>
      <c r="BZ21" s="8">
        <f t="shared" si="18"/>
        <v>0</v>
      </c>
      <c r="CA21" s="7"/>
      <c r="CB21" s="7"/>
      <c r="CC21" s="7"/>
      <c r="CD21" s="7"/>
      <c r="CE21" s="7"/>
    </row>
    <row r="22" customHeight="1" spans="1:83">
      <c r="A22" s="59">
        <v>216</v>
      </c>
      <c r="B22" s="6" t="s">
        <v>95</v>
      </c>
      <c r="C22" s="8">
        <f t="shared" si="0"/>
        <v>0</v>
      </c>
      <c r="D22" s="8">
        <f t="shared" si="1"/>
        <v>0</v>
      </c>
      <c r="E22" s="7"/>
      <c r="F22" s="7"/>
      <c r="G22" s="7"/>
      <c r="H22" s="7"/>
      <c r="I22" s="8">
        <f t="shared" si="2"/>
        <v>0</v>
      </c>
      <c r="J22" s="7"/>
      <c r="K22" s="7"/>
      <c r="L22" s="7"/>
      <c r="M22" s="7"/>
      <c r="N22" s="7"/>
      <c r="O22" s="7"/>
      <c r="P22" s="7"/>
      <c r="Q22" s="7"/>
      <c r="R22" s="7"/>
      <c r="S22" s="7"/>
      <c r="T22" s="8">
        <f t="shared" si="4"/>
        <v>0</v>
      </c>
      <c r="U22" s="7"/>
      <c r="V22" s="7"/>
      <c r="W22" s="7"/>
      <c r="X22" s="7"/>
      <c r="Y22" s="7"/>
      <c r="Z22" s="7"/>
      <c r="AA22" s="7"/>
      <c r="AB22" s="8">
        <f t="shared" si="6"/>
        <v>0</v>
      </c>
      <c r="AC22" s="7"/>
      <c r="AD22" s="7"/>
      <c r="AE22" s="7"/>
      <c r="AF22" s="7"/>
      <c r="AG22" s="7"/>
      <c r="AH22" s="7"/>
      <c r="AI22" s="8">
        <f t="shared" si="8"/>
        <v>0</v>
      </c>
      <c r="AJ22" s="7"/>
      <c r="AK22" s="7"/>
      <c r="AL22" s="7"/>
      <c r="AM22" s="8">
        <f t="shared" si="9"/>
        <v>0</v>
      </c>
      <c r="AN22" s="7"/>
      <c r="AO22" s="7"/>
      <c r="AP22" s="8">
        <f t="shared" si="10"/>
        <v>0</v>
      </c>
      <c r="AQ22" s="7"/>
      <c r="AR22" s="7"/>
      <c r="AS22" s="7"/>
      <c r="AT22" s="8">
        <f t="shared" si="11"/>
        <v>0</v>
      </c>
      <c r="AU22" s="7"/>
      <c r="AV22" s="7"/>
      <c r="AW22" s="61"/>
      <c r="AX22" s="61"/>
      <c r="AY22" s="8">
        <f t="shared" si="12"/>
        <v>0</v>
      </c>
      <c r="AZ22" s="7"/>
      <c r="BA22" s="7"/>
      <c r="BB22" s="7"/>
      <c r="BC22" s="7"/>
      <c r="BD22" s="7"/>
      <c r="BE22" s="8">
        <f t="shared" si="13"/>
        <v>0</v>
      </c>
      <c r="BF22" s="7"/>
      <c r="BG22" s="7"/>
      <c r="BH22" s="7"/>
      <c r="BI22" s="8">
        <f t="shared" si="14"/>
        <v>0</v>
      </c>
      <c r="BJ22" s="7"/>
      <c r="BK22" s="7"/>
      <c r="BL22" s="7"/>
      <c r="BM22" s="7"/>
      <c r="BN22" s="8">
        <f t="shared" si="15"/>
        <v>0</v>
      </c>
      <c r="BO22" s="7"/>
      <c r="BP22" s="7"/>
      <c r="BQ22" s="8">
        <f t="shared" si="16"/>
        <v>0</v>
      </c>
      <c r="BR22" s="7"/>
      <c r="BS22" s="7"/>
      <c r="BT22" s="7"/>
      <c r="BU22" s="7"/>
      <c r="BV22" s="7"/>
      <c r="BW22" s="8">
        <f t="shared" si="17"/>
        <v>0</v>
      </c>
      <c r="BX22" s="7"/>
      <c r="BY22" s="7"/>
      <c r="BZ22" s="8">
        <f t="shared" si="18"/>
        <v>0</v>
      </c>
      <c r="CA22" s="7"/>
      <c r="CB22" s="7"/>
      <c r="CC22" s="7"/>
      <c r="CD22" s="7"/>
      <c r="CE22" s="7"/>
    </row>
    <row r="23" customHeight="1" spans="1:83">
      <c r="A23" s="59">
        <v>217</v>
      </c>
      <c r="B23" s="6" t="s">
        <v>97</v>
      </c>
      <c r="C23" s="8">
        <f t="shared" si="0"/>
        <v>0</v>
      </c>
      <c r="D23" s="8">
        <f t="shared" si="1"/>
        <v>0</v>
      </c>
      <c r="E23" s="7"/>
      <c r="F23" s="7"/>
      <c r="G23" s="7"/>
      <c r="H23" s="7"/>
      <c r="I23" s="8">
        <f t="shared" si="2"/>
        <v>0</v>
      </c>
      <c r="J23" s="7"/>
      <c r="K23" s="7"/>
      <c r="L23" s="7"/>
      <c r="M23" s="7"/>
      <c r="N23" s="7"/>
      <c r="O23" s="7"/>
      <c r="P23" s="7"/>
      <c r="Q23" s="7"/>
      <c r="R23" s="7"/>
      <c r="S23" s="7"/>
      <c r="T23" s="8">
        <f t="shared" si="4"/>
        <v>0</v>
      </c>
      <c r="U23" s="7"/>
      <c r="V23" s="7"/>
      <c r="W23" s="7"/>
      <c r="X23" s="7"/>
      <c r="Y23" s="7"/>
      <c r="Z23" s="7"/>
      <c r="AA23" s="7"/>
      <c r="AB23" s="8">
        <f t="shared" si="6"/>
        <v>0</v>
      </c>
      <c r="AC23" s="7"/>
      <c r="AD23" s="7"/>
      <c r="AE23" s="7"/>
      <c r="AF23" s="7"/>
      <c r="AG23" s="7"/>
      <c r="AH23" s="7"/>
      <c r="AI23" s="8">
        <f t="shared" si="8"/>
        <v>0</v>
      </c>
      <c r="AJ23" s="7"/>
      <c r="AK23" s="7"/>
      <c r="AL23" s="7"/>
      <c r="AM23" s="8">
        <f t="shared" si="9"/>
        <v>0</v>
      </c>
      <c r="AN23" s="7"/>
      <c r="AO23" s="7"/>
      <c r="AP23" s="8">
        <f t="shared" si="10"/>
        <v>0</v>
      </c>
      <c r="AQ23" s="7"/>
      <c r="AR23" s="7"/>
      <c r="AS23" s="7"/>
      <c r="AT23" s="8">
        <f t="shared" si="11"/>
        <v>0</v>
      </c>
      <c r="AU23" s="7"/>
      <c r="AV23" s="7"/>
      <c r="AW23" s="61"/>
      <c r="AX23" s="61"/>
      <c r="AY23" s="8">
        <f t="shared" si="12"/>
        <v>0</v>
      </c>
      <c r="AZ23" s="7"/>
      <c r="BA23" s="7"/>
      <c r="BB23" s="7"/>
      <c r="BC23" s="7"/>
      <c r="BD23" s="7"/>
      <c r="BE23" s="8">
        <f t="shared" si="13"/>
        <v>0</v>
      </c>
      <c r="BF23" s="7"/>
      <c r="BG23" s="7"/>
      <c r="BH23" s="7"/>
      <c r="BI23" s="8">
        <f t="shared" si="14"/>
        <v>0</v>
      </c>
      <c r="BJ23" s="7"/>
      <c r="BK23" s="7"/>
      <c r="BL23" s="7"/>
      <c r="BM23" s="7"/>
      <c r="BN23" s="8">
        <f t="shared" si="15"/>
        <v>0</v>
      </c>
      <c r="BO23" s="7"/>
      <c r="BP23" s="7"/>
      <c r="BQ23" s="8">
        <f t="shared" si="16"/>
        <v>0</v>
      </c>
      <c r="BR23" s="7"/>
      <c r="BS23" s="7"/>
      <c r="BT23" s="7"/>
      <c r="BU23" s="7"/>
      <c r="BV23" s="7"/>
      <c r="BW23" s="8">
        <f t="shared" si="17"/>
        <v>0</v>
      </c>
      <c r="BX23" s="7"/>
      <c r="BY23" s="7"/>
      <c r="BZ23" s="8">
        <f t="shared" si="18"/>
        <v>0</v>
      </c>
      <c r="CA23" s="7"/>
      <c r="CB23" s="7"/>
      <c r="CC23" s="7"/>
      <c r="CD23" s="7"/>
      <c r="CE23" s="7"/>
    </row>
    <row r="24" customHeight="1" spans="1:83">
      <c r="A24" s="59">
        <v>219</v>
      </c>
      <c r="B24" s="6" t="s">
        <v>99</v>
      </c>
      <c r="C24" s="8">
        <f t="shared" si="0"/>
        <v>0</v>
      </c>
      <c r="D24" s="8">
        <f t="shared" si="1"/>
        <v>0</v>
      </c>
      <c r="E24" s="7"/>
      <c r="F24" s="7"/>
      <c r="G24" s="7"/>
      <c r="H24" s="7"/>
      <c r="I24" s="8">
        <f t="shared" si="2"/>
        <v>0</v>
      </c>
      <c r="J24" s="7"/>
      <c r="K24" s="7"/>
      <c r="L24" s="7"/>
      <c r="M24" s="7"/>
      <c r="N24" s="7"/>
      <c r="O24" s="7"/>
      <c r="P24" s="7"/>
      <c r="Q24" s="7"/>
      <c r="R24" s="7"/>
      <c r="S24" s="7"/>
      <c r="T24" s="8">
        <f t="shared" si="4"/>
        <v>0</v>
      </c>
      <c r="U24" s="7"/>
      <c r="V24" s="7"/>
      <c r="W24" s="7"/>
      <c r="X24" s="7"/>
      <c r="Y24" s="7"/>
      <c r="Z24" s="7"/>
      <c r="AA24" s="7"/>
      <c r="AB24" s="8">
        <f t="shared" si="6"/>
        <v>0</v>
      </c>
      <c r="AC24" s="7"/>
      <c r="AD24" s="7"/>
      <c r="AE24" s="7"/>
      <c r="AF24" s="7"/>
      <c r="AG24" s="7"/>
      <c r="AH24" s="7"/>
      <c r="AI24" s="8">
        <f t="shared" si="8"/>
        <v>0</v>
      </c>
      <c r="AJ24" s="7"/>
      <c r="AK24" s="7"/>
      <c r="AL24" s="7"/>
      <c r="AM24" s="8">
        <f t="shared" si="9"/>
        <v>0</v>
      </c>
      <c r="AN24" s="7"/>
      <c r="AO24" s="7"/>
      <c r="AP24" s="8">
        <f t="shared" si="10"/>
        <v>0</v>
      </c>
      <c r="AQ24" s="7"/>
      <c r="AR24" s="7"/>
      <c r="AS24" s="7"/>
      <c r="AT24" s="8">
        <f t="shared" si="11"/>
        <v>0</v>
      </c>
      <c r="AU24" s="7"/>
      <c r="AV24" s="7"/>
      <c r="AW24" s="61"/>
      <c r="AX24" s="61"/>
      <c r="AY24" s="8">
        <f t="shared" si="12"/>
        <v>0</v>
      </c>
      <c r="AZ24" s="7"/>
      <c r="BA24" s="7"/>
      <c r="BB24" s="7"/>
      <c r="BC24" s="7"/>
      <c r="BD24" s="7"/>
      <c r="BE24" s="8">
        <f t="shared" si="13"/>
        <v>0</v>
      </c>
      <c r="BF24" s="7"/>
      <c r="BG24" s="7"/>
      <c r="BH24" s="7"/>
      <c r="BI24" s="8">
        <f t="shared" si="14"/>
        <v>0</v>
      </c>
      <c r="BJ24" s="7"/>
      <c r="BK24" s="7"/>
      <c r="BL24" s="7"/>
      <c r="BM24" s="7"/>
      <c r="BN24" s="8">
        <f t="shared" si="15"/>
        <v>0</v>
      </c>
      <c r="BO24" s="7"/>
      <c r="BP24" s="7"/>
      <c r="BQ24" s="8">
        <f t="shared" si="16"/>
        <v>0</v>
      </c>
      <c r="BR24" s="7"/>
      <c r="BS24" s="7"/>
      <c r="BT24" s="7"/>
      <c r="BU24" s="7"/>
      <c r="BV24" s="7"/>
      <c r="BW24" s="8">
        <f t="shared" si="17"/>
        <v>0</v>
      </c>
      <c r="BX24" s="7"/>
      <c r="BY24" s="7"/>
      <c r="BZ24" s="8">
        <f t="shared" si="18"/>
        <v>0</v>
      </c>
      <c r="CA24" s="7"/>
      <c r="CB24" s="7"/>
      <c r="CC24" s="7"/>
      <c r="CD24" s="7"/>
      <c r="CE24" s="7"/>
    </row>
    <row r="25" customHeight="1" spans="1:83">
      <c r="A25" s="59">
        <v>220</v>
      </c>
      <c r="B25" s="6" t="s">
        <v>101</v>
      </c>
      <c r="C25" s="8">
        <f t="shared" si="0"/>
        <v>11</v>
      </c>
      <c r="D25" s="8">
        <f t="shared" si="1"/>
        <v>0</v>
      </c>
      <c r="E25" s="7"/>
      <c r="F25" s="7"/>
      <c r="G25" s="7"/>
      <c r="H25" s="7"/>
      <c r="I25" s="8">
        <f t="shared" si="2"/>
        <v>5</v>
      </c>
      <c r="J25" s="7">
        <v>5</v>
      </c>
      <c r="K25" s="7"/>
      <c r="L25" s="7"/>
      <c r="M25" s="7"/>
      <c r="N25" s="7"/>
      <c r="O25" s="7"/>
      <c r="P25" s="7"/>
      <c r="Q25" s="7"/>
      <c r="R25" s="7"/>
      <c r="S25" s="7"/>
      <c r="T25" s="8">
        <f t="shared" si="4"/>
        <v>6</v>
      </c>
      <c r="U25" s="7"/>
      <c r="V25" s="7"/>
      <c r="W25" s="7"/>
      <c r="X25" s="7"/>
      <c r="Y25" s="7"/>
      <c r="Z25" s="7"/>
      <c r="AA25" s="7">
        <v>6</v>
      </c>
      <c r="AB25" s="8">
        <f t="shared" si="6"/>
        <v>0</v>
      </c>
      <c r="AC25" s="7"/>
      <c r="AD25" s="7"/>
      <c r="AE25" s="7"/>
      <c r="AF25" s="7"/>
      <c r="AG25" s="7"/>
      <c r="AH25" s="7"/>
      <c r="AI25" s="8">
        <f t="shared" si="8"/>
        <v>0</v>
      </c>
      <c r="AJ25" s="7"/>
      <c r="AK25" s="7"/>
      <c r="AL25" s="7"/>
      <c r="AM25" s="8">
        <f t="shared" si="9"/>
        <v>0</v>
      </c>
      <c r="AN25" s="7"/>
      <c r="AO25" s="7"/>
      <c r="AP25" s="8">
        <f t="shared" si="10"/>
        <v>0</v>
      </c>
      <c r="AQ25" s="7"/>
      <c r="AR25" s="7"/>
      <c r="AS25" s="7"/>
      <c r="AT25" s="8">
        <f t="shared" si="11"/>
        <v>0</v>
      </c>
      <c r="AU25" s="7"/>
      <c r="AV25" s="7"/>
      <c r="AW25" s="61"/>
      <c r="AX25" s="61"/>
      <c r="AY25" s="8">
        <f t="shared" si="12"/>
        <v>0</v>
      </c>
      <c r="AZ25" s="7"/>
      <c r="BA25" s="7"/>
      <c r="BB25" s="7"/>
      <c r="BC25" s="7"/>
      <c r="BD25" s="7"/>
      <c r="BE25" s="8">
        <f t="shared" si="13"/>
        <v>0</v>
      </c>
      <c r="BF25" s="7"/>
      <c r="BG25" s="7"/>
      <c r="BH25" s="7"/>
      <c r="BI25" s="8">
        <f t="shared" si="14"/>
        <v>0</v>
      </c>
      <c r="BJ25" s="7"/>
      <c r="BK25" s="7"/>
      <c r="BL25" s="7"/>
      <c r="BM25" s="7"/>
      <c r="BN25" s="8">
        <f t="shared" si="15"/>
        <v>0</v>
      </c>
      <c r="BO25" s="7"/>
      <c r="BP25" s="7"/>
      <c r="BQ25" s="8">
        <f t="shared" si="16"/>
        <v>0</v>
      </c>
      <c r="BR25" s="7"/>
      <c r="BS25" s="7"/>
      <c r="BT25" s="7"/>
      <c r="BU25" s="7"/>
      <c r="BV25" s="7"/>
      <c r="BW25" s="8">
        <f t="shared" si="17"/>
        <v>0</v>
      </c>
      <c r="BX25" s="7"/>
      <c r="BY25" s="7"/>
      <c r="BZ25" s="8">
        <f t="shared" si="18"/>
        <v>0</v>
      </c>
      <c r="CA25" s="7"/>
      <c r="CB25" s="7"/>
      <c r="CC25" s="7"/>
      <c r="CD25" s="7"/>
      <c r="CE25" s="7"/>
    </row>
    <row r="26" customHeight="1" spans="1:83">
      <c r="A26" s="59">
        <v>221</v>
      </c>
      <c r="B26" s="6" t="s">
        <v>103</v>
      </c>
      <c r="C26" s="8">
        <f t="shared" si="0"/>
        <v>41</v>
      </c>
      <c r="D26" s="8">
        <f t="shared" si="1"/>
        <v>41</v>
      </c>
      <c r="E26" s="7"/>
      <c r="F26" s="7"/>
      <c r="G26" s="7">
        <v>41</v>
      </c>
      <c r="H26" s="7"/>
      <c r="I26" s="8">
        <f t="shared" si="2"/>
        <v>0</v>
      </c>
      <c r="J26" s="7"/>
      <c r="K26" s="7"/>
      <c r="L26" s="7"/>
      <c r="M26" s="7"/>
      <c r="N26" s="7"/>
      <c r="O26" s="7"/>
      <c r="P26" s="7"/>
      <c r="Q26" s="7"/>
      <c r="R26" s="7"/>
      <c r="S26" s="7"/>
      <c r="T26" s="8">
        <f t="shared" si="4"/>
        <v>0</v>
      </c>
      <c r="U26" s="7"/>
      <c r="V26" s="7"/>
      <c r="W26" s="7"/>
      <c r="X26" s="7"/>
      <c r="Y26" s="7"/>
      <c r="Z26" s="7"/>
      <c r="AA26" s="7"/>
      <c r="AB26" s="8">
        <f t="shared" si="6"/>
        <v>0</v>
      </c>
      <c r="AC26" s="7"/>
      <c r="AD26" s="7"/>
      <c r="AE26" s="7"/>
      <c r="AF26" s="7"/>
      <c r="AG26" s="7"/>
      <c r="AH26" s="7"/>
      <c r="AI26" s="8">
        <f t="shared" si="8"/>
        <v>0</v>
      </c>
      <c r="AJ26" s="7"/>
      <c r="AK26" s="7"/>
      <c r="AL26" s="7"/>
      <c r="AM26" s="8">
        <f t="shared" si="9"/>
        <v>0</v>
      </c>
      <c r="AN26" s="7"/>
      <c r="AO26" s="7"/>
      <c r="AP26" s="8">
        <f t="shared" si="10"/>
        <v>0</v>
      </c>
      <c r="AQ26" s="7"/>
      <c r="AR26" s="7"/>
      <c r="AS26" s="7"/>
      <c r="AT26" s="8">
        <f t="shared" si="11"/>
        <v>0</v>
      </c>
      <c r="AU26" s="7"/>
      <c r="AV26" s="7"/>
      <c r="AW26" s="61"/>
      <c r="AX26" s="61"/>
      <c r="AY26" s="8">
        <f t="shared" si="12"/>
        <v>0</v>
      </c>
      <c r="AZ26" s="7"/>
      <c r="BA26" s="7"/>
      <c r="BB26" s="7"/>
      <c r="BC26" s="7"/>
      <c r="BD26" s="7"/>
      <c r="BE26" s="8">
        <f t="shared" si="13"/>
        <v>0</v>
      </c>
      <c r="BF26" s="7"/>
      <c r="BG26" s="7"/>
      <c r="BH26" s="7"/>
      <c r="BI26" s="8">
        <f t="shared" si="14"/>
        <v>0</v>
      </c>
      <c r="BJ26" s="7"/>
      <c r="BK26" s="7"/>
      <c r="BL26" s="7"/>
      <c r="BM26" s="7"/>
      <c r="BN26" s="8">
        <f t="shared" si="15"/>
        <v>0</v>
      </c>
      <c r="BO26" s="7"/>
      <c r="BP26" s="7"/>
      <c r="BQ26" s="8">
        <f t="shared" si="16"/>
        <v>0</v>
      </c>
      <c r="BR26" s="7"/>
      <c r="BS26" s="7"/>
      <c r="BT26" s="7"/>
      <c r="BU26" s="7"/>
      <c r="BV26" s="7"/>
      <c r="BW26" s="8">
        <f t="shared" si="17"/>
        <v>0</v>
      </c>
      <c r="BX26" s="7"/>
      <c r="BY26" s="7"/>
      <c r="BZ26" s="8">
        <f t="shared" si="18"/>
        <v>0</v>
      </c>
      <c r="CA26" s="7"/>
      <c r="CB26" s="7"/>
      <c r="CC26" s="7"/>
      <c r="CD26" s="7"/>
      <c r="CE26" s="7"/>
    </row>
    <row r="27" customHeight="1" spans="1:83">
      <c r="A27" s="59">
        <v>222</v>
      </c>
      <c r="B27" s="6" t="s">
        <v>105</v>
      </c>
      <c r="C27" s="8">
        <f t="shared" si="0"/>
        <v>50</v>
      </c>
      <c r="D27" s="8">
        <f t="shared" si="1"/>
        <v>0</v>
      </c>
      <c r="E27" s="7"/>
      <c r="F27" s="7"/>
      <c r="G27" s="7"/>
      <c r="H27" s="7"/>
      <c r="I27" s="8">
        <f t="shared" si="2"/>
        <v>0</v>
      </c>
      <c r="J27" s="7"/>
      <c r="K27" s="7"/>
      <c r="L27" s="7"/>
      <c r="M27" s="7"/>
      <c r="N27" s="7"/>
      <c r="O27" s="7"/>
      <c r="P27" s="7"/>
      <c r="Q27" s="7"/>
      <c r="R27" s="7"/>
      <c r="S27" s="7"/>
      <c r="T27" s="8">
        <f t="shared" si="4"/>
        <v>50</v>
      </c>
      <c r="U27" s="7"/>
      <c r="V27" s="7">
        <v>19</v>
      </c>
      <c r="W27" s="7"/>
      <c r="X27" s="7"/>
      <c r="Y27" s="7"/>
      <c r="Z27" s="7"/>
      <c r="AA27" s="7">
        <v>31</v>
      </c>
      <c r="AB27" s="8">
        <f t="shared" si="6"/>
        <v>0</v>
      </c>
      <c r="AC27" s="7"/>
      <c r="AD27" s="7"/>
      <c r="AE27" s="7"/>
      <c r="AF27" s="7"/>
      <c r="AG27" s="7"/>
      <c r="AH27" s="7"/>
      <c r="AI27" s="8">
        <f t="shared" si="8"/>
        <v>0</v>
      </c>
      <c r="AJ27" s="7"/>
      <c r="AK27" s="7"/>
      <c r="AL27" s="7"/>
      <c r="AM27" s="8">
        <f t="shared" si="9"/>
        <v>0</v>
      </c>
      <c r="AN27" s="7"/>
      <c r="AO27" s="7"/>
      <c r="AP27" s="8">
        <f t="shared" si="10"/>
        <v>0</v>
      </c>
      <c r="AQ27" s="7"/>
      <c r="AR27" s="7"/>
      <c r="AS27" s="7"/>
      <c r="AT27" s="8">
        <f t="shared" si="11"/>
        <v>0</v>
      </c>
      <c r="AU27" s="7"/>
      <c r="AV27" s="7"/>
      <c r="AW27" s="61"/>
      <c r="AX27" s="61"/>
      <c r="AY27" s="8">
        <f t="shared" si="12"/>
        <v>0</v>
      </c>
      <c r="AZ27" s="7"/>
      <c r="BA27" s="7"/>
      <c r="BB27" s="7"/>
      <c r="BC27" s="7"/>
      <c r="BD27" s="7"/>
      <c r="BE27" s="8">
        <f t="shared" si="13"/>
        <v>0</v>
      </c>
      <c r="BF27" s="7"/>
      <c r="BG27" s="7"/>
      <c r="BH27" s="7"/>
      <c r="BI27" s="8">
        <f t="shared" si="14"/>
        <v>0</v>
      </c>
      <c r="BJ27" s="7"/>
      <c r="BK27" s="7"/>
      <c r="BL27" s="7"/>
      <c r="BM27" s="7"/>
      <c r="BN27" s="8">
        <f t="shared" si="15"/>
        <v>0</v>
      </c>
      <c r="BO27" s="7"/>
      <c r="BP27" s="7"/>
      <c r="BQ27" s="8">
        <f t="shared" si="16"/>
        <v>0</v>
      </c>
      <c r="BR27" s="7"/>
      <c r="BS27" s="7"/>
      <c r="BT27" s="7"/>
      <c r="BU27" s="7"/>
      <c r="BV27" s="7"/>
      <c r="BW27" s="8">
        <f t="shared" si="17"/>
        <v>0</v>
      </c>
      <c r="BX27" s="7"/>
      <c r="BY27" s="7"/>
      <c r="BZ27" s="8">
        <f t="shared" si="18"/>
        <v>0</v>
      </c>
      <c r="CA27" s="7"/>
      <c r="CB27" s="7"/>
      <c r="CC27" s="7"/>
      <c r="CD27" s="7"/>
      <c r="CE27" s="7"/>
    </row>
    <row r="28" customHeight="1" spans="1:83">
      <c r="A28" s="59">
        <v>224</v>
      </c>
      <c r="B28" s="6" t="s">
        <v>107</v>
      </c>
      <c r="C28" s="8">
        <f t="shared" si="0"/>
        <v>75</v>
      </c>
      <c r="D28" s="8">
        <f t="shared" si="1"/>
        <v>0</v>
      </c>
      <c r="E28" s="7"/>
      <c r="F28" s="7"/>
      <c r="G28" s="7"/>
      <c r="H28" s="7"/>
      <c r="I28" s="8">
        <f t="shared" si="2"/>
        <v>1</v>
      </c>
      <c r="J28" s="7"/>
      <c r="K28" s="7"/>
      <c r="L28" s="7"/>
      <c r="M28" s="7"/>
      <c r="N28" s="7"/>
      <c r="O28" s="7"/>
      <c r="P28" s="7"/>
      <c r="Q28" s="7"/>
      <c r="R28" s="7"/>
      <c r="S28" s="7">
        <v>1</v>
      </c>
      <c r="T28" s="8">
        <f t="shared" si="4"/>
        <v>74</v>
      </c>
      <c r="U28" s="7"/>
      <c r="V28" s="7">
        <v>43</v>
      </c>
      <c r="W28" s="7"/>
      <c r="X28" s="7"/>
      <c r="Y28" s="7"/>
      <c r="Z28" s="7"/>
      <c r="AA28" s="7">
        <v>31</v>
      </c>
      <c r="AB28" s="8">
        <f t="shared" si="6"/>
        <v>0</v>
      </c>
      <c r="AC28" s="7"/>
      <c r="AD28" s="7"/>
      <c r="AE28" s="7"/>
      <c r="AF28" s="7"/>
      <c r="AG28" s="7"/>
      <c r="AH28" s="7"/>
      <c r="AI28" s="8">
        <f t="shared" si="8"/>
        <v>0</v>
      </c>
      <c r="AJ28" s="7"/>
      <c r="AK28" s="7"/>
      <c r="AL28" s="7"/>
      <c r="AM28" s="8">
        <f t="shared" si="9"/>
        <v>0</v>
      </c>
      <c r="AN28" s="7"/>
      <c r="AO28" s="7"/>
      <c r="AP28" s="8">
        <f t="shared" si="10"/>
        <v>0</v>
      </c>
      <c r="AQ28" s="7"/>
      <c r="AR28" s="7"/>
      <c r="AS28" s="7"/>
      <c r="AT28" s="8">
        <f t="shared" si="11"/>
        <v>0</v>
      </c>
      <c r="AU28" s="7"/>
      <c r="AV28" s="7"/>
      <c r="AW28" s="61"/>
      <c r="AX28" s="61"/>
      <c r="AY28" s="8">
        <f t="shared" si="12"/>
        <v>0</v>
      </c>
      <c r="AZ28" s="7"/>
      <c r="BA28" s="7"/>
      <c r="BB28" s="7"/>
      <c r="BC28" s="7"/>
      <c r="BD28" s="7"/>
      <c r="BE28" s="8">
        <f t="shared" si="13"/>
        <v>0</v>
      </c>
      <c r="BF28" s="7"/>
      <c r="BG28" s="7"/>
      <c r="BH28" s="7"/>
      <c r="BI28" s="8">
        <f t="shared" si="14"/>
        <v>0</v>
      </c>
      <c r="BJ28" s="7"/>
      <c r="BK28" s="7"/>
      <c r="BL28" s="7"/>
      <c r="BM28" s="7"/>
      <c r="BN28" s="8">
        <f t="shared" si="15"/>
        <v>0</v>
      </c>
      <c r="BO28" s="7"/>
      <c r="BP28" s="7"/>
      <c r="BQ28" s="8">
        <f t="shared" si="16"/>
        <v>0</v>
      </c>
      <c r="BR28" s="7"/>
      <c r="BS28" s="7"/>
      <c r="BT28" s="7"/>
      <c r="BU28" s="7"/>
      <c r="BV28" s="7"/>
      <c r="BW28" s="8">
        <f t="shared" si="17"/>
        <v>0</v>
      </c>
      <c r="BX28" s="7"/>
      <c r="BY28" s="7"/>
      <c r="BZ28" s="8">
        <f t="shared" si="18"/>
        <v>0</v>
      </c>
      <c r="CA28" s="7"/>
      <c r="CB28" s="7"/>
      <c r="CC28" s="7"/>
      <c r="CD28" s="7"/>
      <c r="CE28" s="7"/>
    </row>
    <row r="29" customHeight="1" spans="1:83">
      <c r="A29" s="59">
        <v>227</v>
      </c>
      <c r="B29" s="6" t="s">
        <v>109</v>
      </c>
      <c r="C29" s="8">
        <f t="shared" si="0"/>
        <v>0</v>
      </c>
      <c r="D29" s="8">
        <f t="shared" si="1"/>
        <v>0</v>
      </c>
      <c r="E29" s="7"/>
      <c r="F29" s="7"/>
      <c r="G29" s="7"/>
      <c r="H29" s="7"/>
      <c r="I29" s="8">
        <f t="shared" si="2"/>
        <v>0</v>
      </c>
      <c r="J29" s="7"/>
      <c r="K29" s="7"/>
      <c r="L29" s="7"/>
      <c r="M29" s="7"/>
      <c r="N29" s="7"/>
      <c r="O29" s="7"/>
      <c r="P29" s="7"/>
      <c r="Q29" s="7"/>
      <c r="R29" s="7"/>
      <c r="S29" s="7"/>
      <c r="T29" s="8">
        <f t="shared" si="4"/>
        <v>0</v>
      </c>
      <c r="U29" s="7"/>
      <c r="V29" s="7"/>
      <c r="W29" s="7"/>
      <c r="X29" s="7"/>
      <c r="Y29" s="7"/>
      <c r="Z29" s="7"/>
      <c r="AA29" s="7"/>
      <c r="AB29" s="8">
        <f t="shared" si="6"/>
        <v>0</v>
      </c>
      <c r="AC29" s="7"/>
      <c r="AD29" s="7"/>
      <c r="AE29" s="7"/>
      <c r="AF29" s="7"/>
      <c r="AG29" s="7"/>
      <c r="AH29" s="7"/>
      <c r="AI29" s="8">
        <f t="shared" si="8"/>
        <v>0</v>
      </c>
      <c r="AJ29" s="7"/>
      <c r="AK29" s="7"/>
      <c r="AL29" s="7"/>
      <c r="AM29" s="8">
        <f t="shared" si="9"/>
        <v>0</v>
      </c>
      <c r="AN29" s="7"/>
      <c r="AO29" s="7"/>
      <c r="AP29" s="8">
        <f t="shared" si="10"/>
        <v>0</v>
      </c>
      <c r="AQ29" s="7"/>
      <c r="AR29" s="7"/>
      <c r="AS29" s="7"/>
      <c r="AT29" s="8">
        <f t="shared" si="11"/>
        <v>0</v>
      </c>
      <c r="AU29" s="7"/>
      <c r="AV29" s="7"/>
      <c r="AW29" s="61"/>
      <c r="AX29" s="61"/>
      <c r="AY29" s="8">
        <f t="shared" si="12"/>
        <v>0</v>
      </c>
      <c r="AZ29" s="7"/>
      <c r="BA29" s="7"/>
      <c r="BB29" s="7"/>
      <c r="BC29" s="7"/>
      <c r="BD29" s="7"/>
      <c r="BE29" s="8">
        <f t="shared" si="13"/>
        <v>0</v>
      </c>
      <c r="BF29" s="7"/>
      <c r="BG29" s="7"/>
      <c r="BH29" s="7"/>
      <c r="BI29" s="8">
        <f t="shared" si="14"/>
        <v>0</v>
      </c>
      <c r="BJ29" s="7"/>
      <c r="BK29" s="7"/>
      <c r="BL29" s="7"/>
      <c r="BM29" s="7"/>
      <c r="BN29" s="8">
        <f t="shared" si="15"/>
        <v>0</v>
      </c>
      <c r="BO29" s="7"/>
      <c r="BP29" s="7"/>
      <c r="BQ29" s="8">
        <f t="shared" si="16"/>
        <v>0</v>
      </c>
      <c r="BR29" s="7"/>
      <c r="BS29" s="7"/>
      <c r="BT29" s="7"/>
      <c r="BU29" s="7"/>
      <c r="BV29" s="7"/>
      <c r="BW29" s="8">
        <f t="shared" si="17"/>
        <v>0</v>
      </c>
      <c r="BX29" s="7"/>
      <c r="BY29" s="7"/>
      <c r="BZ29" s="8">
        <f t="shared" si="18"/>
        <v>0</v>
      </c>
      <c r="CA29" s="7"/>
      <c r="CB29" s="7"/>
      <c r="CC29" s="7"/>
      <c r="CD29" s="7"/>
      <c r="CE29" s="7"/>
    </row>
    <row r="30" customHeight="1" spans="1:83">
      <c r="A30" s="59">
        <v>229</v>
      </c>
      <c r="B30" s="6" t="s">
        <v>111</v>
      </c>
      <c r="C30" s="8">
        <f t="shared" si="0"/>
        <v>0</v>
      </c>
      <c r="D30" s="8">
        <f t="shared" si="1"/>
        <v>0</v>
      </c>
      <c r="E30" s="7"/>
      <c r="F30" s="7"/>
      <c r="G30" s="7"/>
      <c r="H30" s="7"/>
      <c r="I30" s="8">
        <f t="shared" si="2"/>
        <v>0</v>
      </c>
      <c r="J30" s="7"/>
      <c r="K30" s="7"/>
      <c r="L30" s="7"/>
      <c r="M30" s="7"/>
      <c r="N30" s="7"/>
      <c r="O30" s="7"/>
      <c r="P30" s="7"/>
      <c r="Q30" s="7"/>
      <c r="R30" s="7"/>
      <c r="S30" s="7"/>
      <c r="T30" s="8">
        <f t="shared" si="4"/>
        <v>0</v>
      </c>
      <c r="U30" s="7"/>
      <c r="V30" s="7"/>
      <c r="W30" s="7"/>
      <c r="X30" s="7"/>
      <c r="Y30" s="7"/>
      <c r="Z30" s="7"/>
      <c r="AA30" s="7"/>
      <c r="AB30" s="8">
        <f t="shared" si="6"/>
        <v>0</v>
      </c>
      <c r="AC30" s="7"/>
      <c r="AD30" s="7"/>
      <c r="AE30" s="7"/>
      <c r="AF30" s="7"/>
      <c r="AG30" s="7"/>
      <c r="AH30" s="7"/>
      <c r="AI30" s="8">
        <f t="shared" si="8"/>
        <v>0</v>
      </c>
      <c r="AJ30" s="7"/>
      <c r="AK30" s="7"/>
      <c r="AL30" s="7"/>
      <c r="AM30" s="8">
        <f t="shared" si="9"/>
        <v>0</v>
      </c>
      <c r="AN30" s="7"/>
      <c r="AO30" s="7"/>
      <c r="AP30" s="8">
        <f t="shared" si="10"/>
        <v>0</v>
      </c>
      <c r="AQ30" s="7"/>
      <c r="AR30" s="7"/>
      <c r="AS30" s="7"/>
      <c r="AT30" s="8">
        <f t="shared" si="11"/>
        <v>0</v>
      </c>
      <c r="AU30" s="7"/>
      <c r="AV30" s="7"/>
      <c r="AW30" s="61"/>
      <c r="AX30" s="61"/>
      <c r="AY30" s="8">
        <f t="shared" si="12"/>
        <v>0</v>
      </c>
      <c r="AZ30" s="7"/>
      <c r="BA30" s="7"/>
      <c r="BB30" s="7"/>
      <c r="BC30" s="7"/>
      <c r="BD30" s="7"/>
      <c r="BE30" s="8">
        <f t="shared" si="13"/>
        <v>0</v>
      </c>
      <c r="BF30" s="7"/>
      <c r="BG30" s="7"/>
      <c r="BH30" s="7"/>
      <c r="BI30" s="8">
        <f t="shared" si="14"/>
        <v>0</v>
      </c>
      <c r="BJ30" s="7"/>
      <c r="BK30" s="7"/>
      <c r="BL30" s="7"/>
      <c r="BM30" s="7"/>
      <c r="BN30" s="8">
        <f t="shared" si="15"/>
        <v>0</v>
      </c>
      <c r="BO30" s="7"/>
      <c r="BP30" s="7"/>
      <c r="BQ30" s="8">
        <f t="shared" si="16"/>
        <v>0</v>
      </c>
      <c r="BR30" s="7"/>
      <c r="BS30" s="7"/>
      <c r="BT30" s="7"/>
      <c r="BU30" s="7"/>
      <c r="BV30" s="7"/>
      <c r="BW30" s="8">
        <f t="shared" si="17"/>
        <v>0</v>
      </c>
      <c r="BX30" s="7"/>
      <c r="BY30" s="7"/>
      <c r="BZ30" s="8">
        <f t="shared" si="18"/>
        <v>0</v>
      </c>
      <c r="CA30" s="7"/>
      <c r="CB30" s="7"/>
      <c r="CC30" s="7"/>
      <c r="CD30" s="7"/>
      <c r="CE30" s="7"/>
    </row>
    <row r="31" customHeight="1" spans="1:83">
      <c r="A31" s="59">
        <v>230</v>
      </c>
      <c r="B31" s="6" t="s">
        <v>302</v>
      </c>
      <c r="C31" s="8">
        <f t="shared" si="0"/>
        <v>0</v>
      </c>
      <c r="D31" s="8">
        <f t="shared" si="1"/>
        <v>0</v>
      </c>
      <c r="E31" s="7"/>
      <c r="F31" s="7"/>
      <c r="G31" s="7"/>
      <c r="H31" s="7"/>
      <c r="I31" s="8">
        <f t="shared" si="2"/>
        <v>0</v>
      </c>
      <c r="J31" s="7"/>
      <c r="K31" s="7"/>
      <c r="L31" s="7"/>
      <c r="M31" s="7"/>
      <c r="N31" s="7"/>
      <c r="O31" s="7"/>
      <c r="P31" s="7"/>
      <c r="Q31" s="7"/>
      <c r="R31" s="7"/>
      <c r="S31" s="7"/>
      <c r="T31" s="8">
        <f t="shared" si="4"/>
        <v>0</v>
      </c>
      <c r="U31" s="7"/>
      <c r="V31" s="7"/>
      <c r="W31" s="7"/>
      <c r="X31" s="7"/>
      <c r="Y31" s="7"/>
      <c r="Z31" s="7"/>
      <c r="AA31" s="7"/>
      <c r="AB31" s="8">
        <f t="shared" si="6"/>
        <v>0</v>
      </c>
      <c r="AC31" s="7"/>
      <c r="AD31" s="7"/>
      <c r="AE31" s="7"/>
      <c r="AF31" s="7"/>
      <c r="AG31" s="7"/>
      <c r="AH31" s="7"/>
      <c r="AI31" s="8">
        <f t="shared" si="8"/>
        <v>0</v>
      </c>
      <c r="AJ31" s="7"/>
      <c r="AK31" s="7"/>
      <c r="AL31" s="7"/>
      <c r="AM31" s="8">
        <f t="shared" si="9"/>
        <v>0</v>
      </c>
      <c r="AN31" s="7"/>
      <c r="AO31" s="7"/>
      <c r="AP31" s="8">
        <f t="shared" si="10"/>
        <v>0</v>
      </c>
      <c r="AQ31" s="7"/>
      <c r="AR31" s="7"/>
      <c r="AS31" s="7"/>
      <c r="AT31" s="8">
        <f t="shared" si="11"/>
        <v>0</v>
      </c>
      <c r="AU31" s="7"/>
      <c r="AV31" s="7"/>
      <c r="AW31" s="61"/>
      <c r="AX31" s="61"/>
      <c r="AY31" s="8">
        <f t="shared" si="12"/>
        <v>0</v>
      </c>
      <c r="AZ31" s="7"/>
      <c r="BA31" s="7"/>
      <c r="BB31" s="7"/>
      <c r="BC31" s="7"/>
      <c r="BD31" s="7"/>
      <c r="BE31" s="8">
        <f t="shared" si="13"/>
        <v>0</v>
      </c>
      <c r="BF31" s="7"/>
      <c r="BG31" s="7"/>
      <c r="BH31" s="7"/>
      <c r="BI31" s="8">
        <f t="shared" si="14"/>
        <v>0</v>
      </c>
      <c r="BJ31" s="7"/>
      <c r="BK31" s="7"/>
      <c r="BL31" s="7"/>
      <c r="BM31" s="7"/>
      <c r="BN31" s="8">
        <f t="shared" si="15"/>
        <v>0</v>
      </c>
      <c r="BO31" s="7"/>
      <c r="BP31" s="7"/>
      <c r="BQ31" s="8">
        <f t="shared" si="16"/>
        <v>0</v>
      </c>
      <c r="BR31" s="7"/>
      <c r="BS31" s="7"/>
      <c r="BT31" s="7"/>
      <c r="BU31" s="7"/>
      <c r="BV31" s="7"/>
      <c r="BW31" s="8">
        <f t="shared" si="17"/>
        <v>0</v>
      </c>
      <c r="BX31" s="7"/>
      <c r="BY31" s="7"/>
      <c r="BZ31" s="8">
        <f t="shared" si="18"/>
        <v>0</v>
      </c>
      <c r="CA31" s="7"/>
      <c r="CB31" s="7"/>
      <c r="CC31" s="7"/>
      <c r="CD31" s="7"/>
      <c r="CE31" s="7"/>
    </row>
    <row r="32" customHeight="1" spans="1:83">
      <c r="A32" s="59">
        <v>231</v>
      </c>
      <c r="B32" s="6" t="s">
        <v>303</v>
      </c>
      <c r="C32" s="8">
        <f t="shared" si="0"/>
        <v>0</v>
      </c>
      <c r="D32" s="8">
        <f t="shared" si="1"/>
        <v>0</v>
      </c>
      <c r="E32" s="7"/>
      <c r="F32" s="7"/>
      <c r="G32" s="7"/>
      <c r="H32" s="7"/>
      <c r="I32" s="8">
        <f t="shared" si="2"/>
        <v>0</v>
      </c>
      <c r="J32" s="7"/>
      <c r="K32" s="7"/>
      <c r="L32" s="7"/>
      <c r="M32" s="7"/>
      <c r="N32" s="7"/>
      <c r="O32" s="7"/>
      <c r="P32" s="7"/>
      <c r="Q32" s="7"/>
      <c r="R32" s="7"/>
      <c r="S32" s="7"/>
      <c r="T32" s="8">
        <f t="shared" si="4"/>
        <v>0</v>
      </c>
      <c r="U32" s="7"/>
      <c r="V32" s="7"/>
      <c r="W32" s="7"/>
      <c r="X32" s="7"/>
      <c r="Y32" s="7"/>
      <c r="Z32" s="7"/>
      <c r="AA32" s="7"/>
      <c r="AB32" s="8">
        <f t="shared" si="6"/>
        <v>0</v>
      </c>
      <c r="AC32" s="7"/>
      <c r="AD32" s="7"/>
      <c r="AE32" s="7"/>
      <c r="AF32" s="7"/>
      <c r="AG32" s="7"/>
      <c r="AH32" s="7"/>
      <c r="AI32" s="8">
        <f t="shared" si="8"/>
        <v>0</v>
      </c>
      <c r="AJ32" s="7"/>
      <c r="AK32" s="7"/>
      <c r="AL32" s="7"/>
      <c r="AM32" s="8">
        <f t="shared" si="9"/>
        <v>0</v>
      </c>
      <c r="AN32" s="7"/>
      <c r="AO32" s="7"/>
      <c r="AP32" s="8">
        <f t="shared" si="10"/>
        <v>0</v>
      </c>
      <c r="AQ32" s="7"/>
      <c r="AR32" s="7"/>
      <c r="AS32" s="7"/>
      <c r="AT32" s="8">
        <f t="shared" si="11"/>
        <v>0</v>
      </c>
      <c r="AU32" s="7"/>
      <c r="AV32" s="7"/>
      <c r="AW32" s="61"/>
      <c r="AX32" s="61"/>
      <c r="AY32" s="8">
        <f t="shared" si="12"/>
        <v>0</v>
      </c>
      <c r="AZ32" s="7"/>
      <c r="BA32" s="7"/>
      <c r="BB32" s="7"/>
      <c r="BC32" s="7"/>
      <c r="BD32" s="7"/>
      <c r="BE32" s="8">
        <f t="shared" si="13"/>
        <v>0</v>
      </c>
      <c r="BF32" s="7"/>
      <c r="BG32" s="7"/>
      <c r="BH32" s="7"/>
      <c r="BI32" s="8">
        <f t="shared" si="14"/>
        <v>0</v>
      </c>
      <c r="BJ32" s="7"/>
      <c r="BK32" s="7"/>
      <c r="BL32" s="7"/>
      <c r="BM32" s="7"/>
      <c r="BN32" s="8">
        <f t="shared" si="15"/>
        <v>0</v>
      </c>
      <c r="BO32" s="7"/>
      <c r="BP32" s="7"/>
      <c r="BQ32" s="8">
        <f t="shared" si="16"/>
        <v>0</v>
      </c>
      <c r="BR32" s="7"/>
      <c r="BS32" s="7"/>
      <c r="BT32" s="7"/>
      <c r="BU32" s="7"/>
      <c r="BV32" s="7"/>
      <c r="BW32" s="8">
        <f t="shared" si="17"/>
        <v>0</v>
      </c>
      <c r="BX32" s="7"/>
      <c r="BY32" s="7"/>
      <c r="BZ32" s="8">
        <f t="shared" si="18"/>
        <v>0</v>
      </c>
      <c r="CA32" s="7"/>
      <c r="CB32" s="7"/>
      <c r="CC32" s="7"/>
      <c r="CD32" s="7"/>
      <c r="CE32" s="7"/>
    </row>
    <row r="33" customHeight="1" spans="1:83">
      <c r="A33" s="59">
        <v>232</v>
      </c>
      <c r="B33" s="6" t="s">
        <v>304</v>
      </c>
      <c r="C33" s="8">
        <f t="shared" si="0"/>
        <v>0</v>
      </c>
      <c r="D33" s="8">
        <f t="shared" si="1"/>
        <v>0</v>
      </c>
      <c r="E33" s="7"/>
      <c r="F33" s="7"/>
      <c r="G33" s="7"/>
      <c r="H33" s="7"/>
      <c r="I33" s="8">
        <f t="shared" si="2"/>
        <v>0</v>
      </c>
      <c r="J33" s="7"/>
      <c r="K33" s="7"/>
      <c r="L33" s="7"/>
      <c r="M33" s="7"/>
      <c r="N33" s="7"/>
      <c r="O33" s="7"/>
      <c r="P33" s="7"/>
      <c r="Q33" s="7"/>
      <c r="R33" s="7"/>
      <c r="S33" s="7"/>
      <c r="T33" s="8">
        <f t="shared" si="4"/>
        <v>0</v>
      </c>
      <c r="U33" s="7"/>
      <c r="V33" s="7"/>
      <c r="W33" s="7"/>
      <c r="X33" s="7"/>
      <c r="Y33" s="7"/>
      <c r="Z33" s="7"/>
      <c r="AA33" s="7"/>
      <c r="AB33" s="8">
        <f t="shared" si="6"/>
        <v>0</v>
      </c>
      <c r="AC33" s="7"/>
      <c r="AD33" s="7"/>
      <c r="AE33" s="7"/>
      <c r="AF33" s="7"/>
      <c r="AG33" s="7"/>
      <c r="AH33" s="7"/>
      <c r="AI33" s="8">
        <f t="shared" si="8"/>
        <v>0</v>
      </c>
      <c r="AJ33" s="7"/>
      <c r="AK33" s="7"/>
      <c r="AL33" s="7"/>
      <c r="AM33" s="8">
        <f t="shared" si="9"/>
        <v>0</v>
      </c>
      <c r="AN33" s="7"/>
      <c r="AO33" s="7"/>
      <c r="AP33" s="8">
        <f t="shared" si="10"/>
        <v>0</v>
      </c>
      <c r="AQ33" s="7"/>
      <c r="AR33" s="7"/>
      <c r="AS33" s="7"/>
      <c r="AT33" s="8">
        <f t="shared" si="11"/>
        <v>0</v>
      </c>
      <c r="AU33" s="7"/>
      <c r="AV33" s="7"/>
      <c r="AW33" s="61"/>
      <c r="AX33" s="61"/>
      <c r="AY33" s="8">
        <f t="shared" si="12"/>
        <v>0</v>
      </c>
      <c r="AZ33" s="7"/>
      <c r="BA33" s="7"/>
      <c r="BB33" s="7"/>
      <c r="BC33" s="7"/>
      <c r="BD33" s="7"/>
      <c r="BE33" s="8">
        <f t="shared" si="13"/>
        <v>0</v>
      </c>
      <c r="BF33" s="7"/>
      <c r="BG33" s="7"/>
      <c r="BH33" s="7"/>
      <c r="BI33" s="8">
        <f t="shared" si="14"/>
        <v>0</v>
      </c>
      <c r="BJ33" s="7"/>
      <c r="BK33" s="7"/>
      <c r="BL33" s="7"/>
      <c r="BM33" s="7"/>
      <c r="BN33" s="8">
        <f t="shared" si="15"/>
        <v>0</v>
      </c>
      <c r="BO33" s="7"/>
      <c r="BP33" s="7"/>
      <c r="BQ33" s="8">
        <f t="shared" si="16"/>
        <v>0</v>
      </c>
      <c r="BR33" s="7"/>
      <c r="BS33" s="7"/>
      <c r="BT33" s="7"/>
      <c r="BU33" s="7"/>
      <c r="BV33" s="7"/>
      <c r="BW33" s="8">
        <f t="shared" si="17"/>
        <v>0</v>
      </c>
      <c r="BX33" s="7"/>
      <c r="BY33" s="7"/>
      <c r="BZ33" s="8">
        <f t="shared" si="18"/>
        <v>0</v>
      </c>
      <c r="CA33" s="7"/>
      <c r="CB33" s="7"/>
      <c r="CC33" s="7"/>
      <c r="CD33" s="7"/>
      <c r="CE33" s="7"/>
    </row>
    <row r="34" customHeight="1" spans="1:83">
      <c r="A34" s="59">
        <v>233</v>
      </c>
      <c r="B34" s="6" t="s">
        <v>305</v>
      </c>
      <c r="C34" s="60">
        <f t="shared" si="0"/>
        <v>0</v>
      </c>
      <c r="D34" s="60">
        <f t="shared" si="1"/>
        <v>0</v>
      </c>
      <c r="E34" s="61"/>
      <c r="F34" s="61"/>
      <c r="G34" s="61"/>
      <c r="H34" s="61"/>
      <c r="I34" s="60">
        <f t="shared" si="2"/>
        <v>0</v>
      </c>
      <c r="J34" s="61"/>
      <c r="K34" s="61"/>
      <c r="L34" s="61"/>
      <c r="M34" s="61"/>
      <c r="N34" s="61"/>
      <c r="O34" s="61"/>
      <c r="P34" s="61"/>
      <c r="Q34" s="61"/>
      <c r="R34" s="61"/>
      <c r="S34" s="61"/>
      <c r="T34" s="60">
        <f t="shared" si="4"/>
        <v>0</v>
      </c>
      <c r="U34" s="61"/>
      <c r="V34" s="61"/>
      <c r="W34" s="61"/>
      <c r="X34" s="61"/>
      <c r="Y34" s="61"/>
      <c r="Z34" s="61"/>
      <c r="AA34" s="61"/>
      <c r="AB34" s="60">
        <f t="shared" si="6"/>
        <v>0</v>
      </c>
      <c r="AC34" s="61"/>
      <c r="AD34" s="61"/>
      <c r="AE34" s="61"/>
      <c r="AF34" s="61"/>
      <c r="AG34" s="61"/>
      <c r="AH34" s="61"/>
      <c r="AI34" s="60">
        <f t="shared" si="8"/>
        <v>0</v>
      </c>
      <c r="AJ34" s="61"/>
      <c r="AK34" s="61"/>
      <c r="AL34" s="61"/>
      <c r="AM34" s="60">
        <f t="shared" si="9"/>
        <v>0</v>
      </c>
      <c r="AN34" s="61"/>
      <c r="AO34" s="61"/>
      <c r="AP34" s="60">
        <f t="shared" si="10"/>
        <v>0</v>
      </c>
      <c r="AQ34" s="61"/>
      <c r="AR34" s="61"/>
      <c r="AS34" s="61"/>
      <c r="AT34" s="60">
        <f t="shared" si="11"/>
        <v>0</v>
      </c>
      <c r="AU34" s="61"/>
      <c r="AV34" s="61"/>
      <c r="AW34" s="61"/>
      <c r="AX34" s="61"/>
      <c r="AY34" s="60">
        <f t="shared" si="12"/>
        <v>0</v>
      </c>
      <c r="AZ34" s="61"/>
      <c r="BA34" s="61"/>
      <c r="BB34" s="61"/>
      <c r="BC34" s="61"/>
      <c r="BD34" s="61"/>
      <c r="BE34" s="60">
        <f t="shared" si="13"/>
        <v>0</v>
      </c>
      <c r="BF34" s="61"/>
      <c r="BG34" s="61"/>
      <c r="BH34" s="7"/>
      <c r="BI34" s="60">
        <f t="shared" si="14"/>
        <v>0</v>
      </c>
      <c r="BJ34" s="61"/>
      <c r="BK34" s="61"/>
      <c r="BL34" s="61"/>
      <c r="BM34" s="61"/>
      <c r="BN34" s="60">
        <f t="shared" si="15"/>
        <v>0</v>
      </c>
      <c r="BO34" s="61"/>
      <c r="BP34" s="61"/>
      <c r="BQ34" s="60">
        <f t="shared" si="16"/>
        <v>0</v>
      </c>
      <c r="BR34" s="7"/>
      <c r="BS34" s="61"/>
      <c r="BT34" s="61"/>
      <c r="BU34" s="61"/>
      <c r="BV34" s="61"/>
      <c r="BW34" s="60">
        <f t="shared" si="17"/>
        <v>0</v>
      </c>
      <c r="BX34" s="61"/>
      <c r="BY34" s="61"/>
      <c r="BZ34" s="60">
        <f t="shared" si="18"/>
        <v>0</v>
      </c>
      <c r="CA34" s="61"/>
      <c r="CB34" s="7"/>
      <c r="CC34" s="61"/>
      <c r="CD34" s="61"/>
      <c r="CE34" s="61"/>
    </row>
  </sheetData>
  <mergeCells count="22">
    <mergeCell ref="A3:W3"/>
    <mergeCell ref="X3:CE3"/>
    <mergeCell ref="C4:CE4"/>
    <mergeCell ref="D5:H5"/>
    <mergeCell ref="I5:S5"/>
    <mergeCell ref="T5:AA5"/>
    <mergeCell ref="AB5:AH5"/>
    <mergeCell ref="AI5:AL5"/>
    <mergeCell ref="AM5:AO5"/>
    <mergeCell ref="AP5:AS5"/>
    <mergeCell ref="AT5:AX5"/>
    <mergeCell ref="AY5:BD5"/>
    <mergeCell ref="BE5:BH5"/>
    <mergeCell ref="BI5:BM5"/>
    <mergeCell ref="BN5:BP5"/>
    <mergeCell ref="BQ5:BV5"/>
    <mergeCell ref="BW5:BY5"/>
    <mergeCell ref="BZ5:CE5"/>
    <mergeCell ref="A4:A6"/>
    <mergeCell ref="B4:B6"/>
    <mergeCell ref="C5:C6"/>
    <mergeCell ref="A1:CE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showGridLines="0" workbookViewId="0">
      <selection activeCell="A1" sqref="A1:F2"/>
    </sheetView>
  </sheetViews>
  <sheetFormatPr defaultColWidth="8.85" defaultRowHeight="15" customHeight="1" outlineLevelCol="5"/>
  <cols>
    <col min="1" max="1" width="41.85" customWidth="1"/>
    <col min="2" max="3" width="20.2833333333333" customWidth="1"/>
    <col min="4" max="4" width="26.575" customWidth="1"/>
    <col min="5" max="5" width="20.575" customWidth="1"/>
    <col min="6" max="6" width="21.85" customWidth="1"/>
  </cols>
  <sheetData>
    <row r="1" customHeight="1" spans="1:6">
      <c r="A1" s="1" t="s">
        <v>306</v>
      </c>
      <c r="B1" s="2"/>
      <c r="C1" s="2"/>
      <c r="D1" s="2"/>
      <c r="E1" s="2"/>
      <c r="F1" s="2"/>
    </row>
    <row r="2" ht="27" customHeight="1" spans="1:6">
      <c r="A2" s="43"/>
      <c r="B2" s="43"/>
      <c r="C2" s="43"/>
      <c r="D2" s="43"/>
      <c r="E2" s="43"/>
      <c r="F2" s="43"/>
    </row>
    <row r="3" customHeight="1" spans="1:6">
      <c r="A3" s="44" t="s">
        <v>120</v>
      </c>
      <c r="B3" s="45"/>
      <c r="C3" s="45"/>
      <c r="D3" s="45"/>
      <c r="E3" s="45"/>
      <c r="F3" s="45" t="s">
        <v>120</v>
      </c>
    </row>
    <row r="4" customHeight="1" spans="1:6">
      <c r="A4" s="10" t="s">
        <v>307</v>
      </c>
      <c r="B4" s="10" t="s">
        <v>308</v>
      </c>
      <c r="C4" s="10" t="s">
        <v>122</v>
      </c>
      <c r="D4" s="10" t="s">
        <v>309</v>
      </c>
      <c r="E4" s="10" t="s">
        <v>310</v>
      </c>
      <c r="F4" s="10" t="s">
        <v>124</v>
      </c>
    </row>
    <row r="5" customHeight="1" spans="1:6">
      <c r="A5" s="6" t="s">
        <v>311</v>
      </c>
      <c r="B5" s="36"/>
      <c r="C5" s="36"/>
      <c r="D5" s="6" t="s">
        <v>312</v>
      </c>
      <c r="E5" s="7"/>
      <c r="F5" s="7"/>
    </row>
    <row r="6" customHeight="1" spans="1:6">
      <c r="A6" s="6" t="s">
        <v>313</v>
      </c>
      <c r="B6" s="36"/>
      <c r="C6" s="36"/>
      <c r="D6" s="6" t="s">
        <v>314</v>
      </c>
      <c r="E6" s="7"/>
      <c r="F6" s="7"/>
    </row>
    <row r="7" customHeight="1" spans="1:6">
      <c r="A7" s="6" t="s">
        <v>315</v>
      </c>
      <c r="B7" s="36"/>
      <c r="C7" s="36"/>
      <c r="D7" s="6" t="s">
        <v>316</v>
      </c>
      <c r="E7" s="7"/>
      <c r="F7" s="7"/>
    </row>
    <row r="8" customHeight="1" spans="1:6">
      <c r="A8" s="6" t="s">
        <v>317</v>
      </c>
      <c r="B8" s="36"/>
      <c r="C8" s="36"/>
      <c r="D8" s="6" t="s">
        <v>318</v>
      </c>
      <c r="E8" s="7"/>
      <c r="F8" s="7"/>
    </row>
    <row r="9" customHeight="1" spans="1:6">
      <c r="A9" s="6" t="s">
        <v>319</v>
      </c>
      <c r="B9" s="36"/>
      <c r="C9" s="36"/>
      <c r="D9" s="6" t="s">
        <v>320</v>
      </c>
      <c r="E9" s="7"/>
      <c r="F9" s="7"/>
    </row>
    <row r="10" customHeight="1" spans="1:6">
      <c r="A10" s="6" t="s">
        <v>321</v>
      </c>
      <c r="B10" s="36"/>
      <c r="C10" s="36"/>
      <c r="D10" s="6" t="s">
        <v>322</v>
      </c>
      <c r="E10" s="7"/>
      <c r="F10" s="7"/>
    </row>
    <row r="11" customHeight="1" spans="1:6">
      <c r="A11" s="6" t="s">
        <v>323</v>
      </c>
      <c r="B11" s="36"/>
      <c r="C11" s="36"/>
      <c r="D11" s="6" t="s">
        <v>324</v>
      </c>
      <c r="E11" s="7">
        <v>56</v>
      </c>
      <c r="F11" s="7">
        <v>56</v>
      </c>
    </row>
    <row r="12" customHeight="1" spans="1:6">
      <c r="A12" s="6" t="s">
        <v>325</v>
      </c>
      <c r="B12" s="36"/>
      <c r="C12" s="36"/>
      <c r="D12" s="6" t="s">
        <v>326</v>
      </c>
      <c r="E12" s="7"/>
      <c r="F12" s="7"/>
    </row>
    <row r="13" customHeight="1" spans="1:6">
      <c r="A13" s="6" t="s">
        <v>327</v>
      </c>
      <c r="B13" s="36"/>
      <c r="C13" s="36"/>
      <c r="D13" s="6" t="s">
        <v>328</v>
      </c>
      <c r="E13" s="7"/>
      <c r="F13" s="7"/>
    </row>
    <row r="14" customHeight="1" spans="1:6">
      <c r="A14" s="6" t="s">
        <v>329</v>
      </c>
      <c r="B14" s="36"/>
      <c r="C14" s="36"/>
      <c r="D14" s="6" t="s">
        <v>330</v>
      </c>
      <c r="E14" s="7"/>
      <c r="F14" s="7"/>
    </row>
    <row r="15" customHeight="1" spans="1:6">
      <c r="A15" s="6" t="s">
        <v>331</v>
      </c>
      <c r="B15" s="36"/>
      <c r="C15" s="36"/>
      <c r="D15" s="46" t="s">
        <v>332</v>
      </c>
      <c r="E15" s="7"/>
      <c r="F15" s="7"/>
    </row>
    <row r="16" customHeight="1" spans="1:6">
      <c r="A16" s="6" t="s">
        <v>333</v>
      </c>
      <c r="B16" s="36"/>
      <c r="C16" s="36"/>
      <c r="D16" s="6" t="s">
        <v>334</v>
      </c>
      <c r="E16" s="7"/>
      <c r="F16" s="7"/>
    </row>
    <row r="17" customHeight="1" spans="1:6">
      <c r="A17" s="6" t="s">
        <v>335</v>
      </c>
      <c r="B17" s="36"/>
      <c r="C17" s="36"/>
      <c r="D17" s="6" t="s">
        <v>336</v>
      </c>
      <c r="E17" s="7"/>
      <c r="F17" s="7"/>
    </row>
    <row r="18" customHeight="1" spans="1:6">
      <c r="A18" s="6" t="s">
        <v>337</v>
      </c>
      <c r="B18" s="36"/>
      <c r="C18" s="36"/>
      <c r="D18" s="6" t="s">
        <v>338</v>
      </c>
      <c r="E18" s="7"/>
      <c r="F18" s="7"/>
    </row>
    <row r="19" customHeight="1" spans="1:6">
      <c r="A19" s="47" t="s">
        <v>339</v>
      </c>
      <c r="B19" s="36"/>
      <c r="C19" s="36"/>
      <c r="D19" s="47" t="s">
        <v>340</v>
      </c>
      <c r="E19" s="7"/>
      <c r="F19" s="7"/>
    </row>
    <row r="20" customHeight="1" spans="1:6">
      <c r="A20" s="47" t="s">
        <v>341</v>
      </c>
      <c r="B20" s="36"/>
      <c r="C20" s="36"/>
      <c r="D20" s="47" t="s">
        <v>221</v>
      </c>
      <c r="E20" s="7">
        <v>137</v>
      </c>
      <c r="F20" s="7">
        <v>137</v>
      </c>
    </row>
    <row r="21" customHeight="1" spans="1:6">
      <c r="A21" s="6" t="s">
        <v>342</v>
      </c>
      <c r="B21" s="36"/>
      <c r="C21" s="36"/>
      <c r="D21" s="6" t="s">
        <v>343</v>
      </c>
      <c r="E21" s="36"/>
      <c r="F21" s="36"/>
    </row>
    <row r="22" customHeight="1" spans="1:6">
      <c r="A22" s="6" t="s">
        <v>344</v>
      </c>
      <c r="B22" s="36"/>
      <c r="C22" s="36"/>
      <c r="D22" s="6" t="s">
        <v>345</v>
      </c>
      <c r="E22" s="36"/>
      <c r="F22" s="36"/>
    </row>
    <row r="23" customHeight="1" spans="1:6">
      <c r="A23" s="48"/>
      <c r="B23" s="36"/>
      <c r="C23" s="36"/>
      <c r="D23" s="6" t="s">
        <v>346</v>
      </c>
      <c r="E23" s="7"/>
      <c r="F23" s="7"/>
    </row>
    <row r="24" s="42" customFormat="1" customHeight="1" spans="1:6">
      <c r="A24" s="48"/>
      <c r="B24" s="36"/>
      <c r="C24" s="36"/>
      <c r="D24" s="6"/>
      <c r="E24" s="36"/>
      <c r="F24" s="36"/>
    </row>
    <row r="25" customHeight="1" spans="1:6">
      <c r="A25" s="6" t="s">
        <v>347</v>
      </c>
      <c r="B25" s="8">
        <f>SUM(B5:B22)</f>
        <v>0</v>
      </c>
      <c r="C25" s="8">
        <f>SUM(C5:C22)</f>
        <v>0</v>
      </c>
      <c r="D25" s="6" t="s">
        <v>118</v>
      </c>
      <c r="E25" s="8">
        <f>SUM(E5:E23)</f>
        <v>193</v>
      </c>
      <c r="F25" s="8">
        <f>SUM(F5:F24)</f>
        <v>193</v>
      </c>
    </row>
    <row r="26" customHeight="1" spans="1:6">
      <c r="A26" s="46"/>
      <c r="B26" s="8"/>
      <c r="C26" s="8"/>
      <c r="D26" s="6" t="s">
        <v>184</v>
      </c>
      <c r="E26" s="36"/>
      <c r="F26" s="36"/>
    </row>
    <row r="27" customHeight="1" spans="1:6">
      <c r="A27" s="46"/>
      <c r="B27" s="8"/>
      <c r="C27" s="8"/>
      <c r="D27" s="6"/>
      <c r="E27" s="36"/>
      <c r="F27" s="36"/>
    </row>
    <row r="28" customHeight="1" spans="1:6">
      <c r="A28" s="46" t="s">
        <v>187</v>
      </c>
      <c r="B28" s="36"/>
      <c r="C28" s="36"/>
      <c r="D28" s="48"/>
      <c r="E28" s="36"/>
      <c r="F28" s="36"/>
    </row>
    <row r="29" customHeight="1" spans="1:6">
      <c r="A29" s="46" t="s">
        <v>127</v>
      </c>
      <c r="B29" s="8">
        <f>SUM(B30:B34)</f>
        <v>193</v>
      </c>
      <c r="C29" s="8">
        <f>SUM(C30:C34)</f>
        <v>193</v>
      </c>
      <c r="D29" s="46" t="s">
        <v>128</v>
      </c>
      <c r="E29" s="8">
        <f>SUM(E30:E34)</f>
        <v>0</v>
      </c>
      <c r="F29" s="8">
        <f>SUM(F30:F34)</f>
        <v>0</v>
      </c>
    </row>
    <row r="30" customHeight="1" spans="1:6">
      <c r="A30" s="46" t="s">
        <v>348</v>
      </c>
      <c r="B30" s="7">
        <v>193</v>
      </c>
      <c r="C30" s="7">
        <v>193</v>
      </c>
      <c r="D30" s="46" t="s">
        <v>349</v>
      </c>
      <c r="E30" s="36"/>
      <c r="F30" s="36"/>
    </row>
    <row r="31" customHeight="1" spans="1:6">
      <c r="A31" s="46" t="s">
        <v>350</v>
      </c>
      <c r="B31" s="7"/>
      <c r="C31" s="7"/>
      <c r="D31" s="46" t="s">
        <v>351</v>
      </c>
      <c r="E31" s="36"/>
      <c r="F31" s="36"/>
    </row>
    <row r="32" customHeight="1" spans="1:6">
      <c r="A32" s="46" t="s">
        <v>352</v>
      </c>
      <c r="B32" s="36"/>
      <c r="C32" s="36"/>
      <c r="D32" s="46" t="s">
        <v>353</v>
      </c>
      <c r="E32" s="7"/>
      <c r="F32" s="7"/>
    </row>
    <row r="33" customHeight="1" spans="1:6">
      <c r="A33" s="46" t="s">
        <v>354</v>
      </c>
      <c r="B33" s="36"/>
      <c r="C33" s="36"/>
      <c r="D33" s="46" t="s">
        <v>355</v>
      </c>
      <c r="E33" s="7"/>
      <c r="F33" s="7"/>
    </row>
    <row r="34" customHeight="1" spans="1:6">
      <c r="A34" s="49" t="s">
        <v>356</v>
      </c>
      <c r="B34" s="7"/>
      <c r="C34" s="7"/>
      <c r="D34" s="47" t="s">
        <v>357</v>
      </c>
      <c r="E34" s="7"/>
      <c r="F34" s="7"/>
    </row>
    <row r="35" customHeight="1" spans="1:6">
      <c r="A35" s="6" t="s">
        <v>358</v>
      </c>
      <c r="B35" s="8">
        <f>SUM(B25:B25)+SUM(B28:B29)</f>
        <v>193</v>
      </c>
      <c r="C35" s="8">
        <f>SUM(C25:C25)+SUM(C28:C29)</f>
        <v>193</v>
      </c>
      <c r="D35" s="6" t="s">
        <v>359</v>
      </c>
      <c r="E35" s="8">
        <f>((SUM(E5:E23)+SUM(E30:E34)))</f>
        <v>193</v>
      </c>
      <c r="F35" s="8">
        <f>((SUM(F5:F23)+SUM(F30:F34)))</f>
        <v>193</v>
      </c>
    </row>
  </sheetData>
  <mergeCells count="2">
    <mergeCell ref="A3:F3"/>
    <mergeCell ref="A1:F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showGridLines="0" workbookViewId="0">
      <selection activeCell="D15" sqref="D15"/>
    </sheetView>
  </sheetViews>
  <sheetFormatPr defaultColWidth="8.85" defaultRowHeight="15" customHeight="1" outlineLevelCol="5"/>
  <cols>
    <col min="1" max="1" width="32.7083333333333" customWidth="1"/>
    <col min="2" max="2" width="24" customWidth="1"/>
    <col min="3" max="3" width="24.7083333333333" customWidth="1"/>
    <col min="4" max="4" width="35.425" customWidth="1"/>
    <col min="5" max="5" width="20.7083333333333" customWidth="1"/>
    <col min="6" max="6" width="21" customWidth="1"/>
  </cols>
  <sheetData>
    <row r="1" customHeight="1" spans="1:6">
      <c r="A1" s="1" t="s">
        <v>360</v>
      </c>
      <c r="B1" s="2"/>
      <c r="C1" s="2"/>
      <c r="D1" s="2"/>
      <c r="E1" s="2"/>
      <c r="F1" s="2"/>
    </row>
    <row r="2" ht="30" customHeight="1" spans="1:6">
      <c r="A2" s="1"/>
      <c r="B2" s="1"/>
      <c r="C2" s="1"/>
      <c r="D2" s="1"/>
      <c r="E2" s="1"/>
      <c r="F2" s="1"/>
    </row>
    <row r="3" customHeight="1" spans="1:6">
      <c r="A3" s="4" t="s">
        <v>120</v>
      </c>
      <c r="B3" s="4"/>
      <c r="C3" s="4"/>
      <c r="D3" s="4"/>
      <c r="E3" s="4"/>
      <c r="F3" s="4"/>
    </row>
    <row r="4" customHeight="1" spans="1:6">
      <c r="A4" s="5" t="s">
        <v>361</v>
      </c>
      <c r="B4" s="5" t="s">
        <v>308</v>
      </c>
      <c r="C4" s="5" t="s">
        <v>122</v>
      </c>
      <c r="D4" s="5" t="s">
        <v>309</v>
      </c>
      <c r="E4" s="5" t="s">
        <v>310</v>
      </c>
      <c r="F4" s="5" t="s">
        <v>124</v>
      </c>
    </row>
    <row r="5" customHeight="1" spans="1:6">
      <c r="A5" s="6" t="s">
        <v>362</v>
      </c>
      <c r="B5" s="36"/>
      <c r="C5" s="36"/>
      <c r="D5" s="6" t="s">
        <v>363</v>
      </c>
      <c r="E5" s="7"/>
      <c r="F5" s="7"/>
    </row>
    <row r="6" customHeight="1" spans="1:6">
      <c r="A6" s="6" t="s">
        <v>364</v>
      </c>
      <c r="B6" s="36"/>
      <c r="C6" s="36"/>
      <c r="D6" s="6" t="s">
        <v>365</v>
      </c>
      <c r="E6" s="40"/>
      <c r="F6" s="40"/>
    </row>
    <row r="7" customHeight="1" spans="1:6">
      <c r="A7" s="6" t="s">
        <v>366</v>
      </c>
      <c r="B7" s="36"/>
      <c r="C7" s="36"/>
      <c r="D7" s="6" t="s">
        <v>367</v>
      </c>
      <c r="E7" s="7"/>
      <c r="F7" s="7"/>
    </row>
    <row r="8" customHeight="1" spans="1:6">
      <c r="A8" s="6" t="s">
        <v>368</v>
      </c>
      <c r="B8" s="36"/>
      <c r="C8" s="36"/>
      <c r="D8" s="6" t="s">
        <v>369</v>
      </c>
      <c r="E8" s="7"/>
      <c r="F8" s="7"/>
    </row>
    <row r="9" customHeight="1" spans="1:6">
      <c r="A9" s="6" t="s">
        <v>370</v>
      </c>
      <c r="B9" s="36"/>
      <c r="C9" s="36"/>
      <c r="D9" s="6"/>
      <c r="E9" s="36"/>
      <c r="F9" s="36"/>
    </row>
    <row r="10" customHeight="1" spans="1:6">
      <c r="A10" s="6"/>
      <c r="B10" s="8"/>
      <c r="C10" s="8"/>
      <c r="D10" s="6"/>
      <c r="E10" s="36"/>
      <c r="F10" s="36"/>
    </row>
    <row r="11" customHeight="1" spans="1:6">
      <c r="A11" s="10"/>
      <c r="B11" s="8"/>
      <c r="C11" s="8"/>
      <c r="D11" s="10"/>
      <c r="E11" s="41"/>
      <c r="F11" s="41"/>
    </row>
    <row r="12" customHeight="1" spans="1:6">
      <c r="A12" s="6" t="s">
        <v>371</v>
      </c>
      <c r="B12" s="8">
        <f>SUM(B5:B9)</f>
        <v>0</v>
      </c>
      <c r="C12" s="8">
        <f>SUM(C5:C9)</f>
        <v>0</v>
      </c>
      <c r="D12" s="6" t="s">
        <v>372</v>
      </c>
      <c r="E12" s="8">
        <f>SUM(E5:E8)</f>
        <v>0</v>
      </c>
      <c r="F12" s="8">
        <f>SUM(F5:F8)</f>
        <v>0</v>
      </c>
    </row>
    <row r="13" customHeight="1" spans="1:6">
      <c r="A13" s="10"/>
      <c r="B13" s="8"/>
      <c r="C13" s="8"/>
      <c r="D13" s="6" t="s">
        <v>373</v>
      </c>
      <c r="E13" s="36"/>
      <c r="F13" s="36"/>
    </row>
    <row r="14" customHeight="1" spans="1:6">
      <c r="A14" s="6" t="s">
        <v>374</v>
      </c>
      <c r="B14" s="7"/>
      <c r="C14" s="7"/>
      <c r="D14" s="6" t="s">
        <v>292</v>
      </c>
      <c r="E14" s="36"/>
      <c r="F14" s="36"/>
    </row>
    <row r="15" customHeight="1" spans="1:6">
      <c r="A15" s="6" t="s">
        <v>375</v>
      </c>
      <c r="B15" s="7"/>
      <c r="C15" s="7"/>
      <c r="D15" s="6" t="s">
        <v>376</v>
      </c>
      <c r="E15" s="7"/>
      <c r="F15" s="7"/>
    </row>
    <row r="16" customHeight="1" spans="1:6">
      <c r="A16" s="10" t="s">
        <v>377</v>
      </c>
      <c r="B16" s="8">
        <f>SUM(B5:B9)+SUM(B14:B15)</f>
        <v>0</v>
      </c>
      <c r="C16" s="8">
        <f>SUM(C5:C9)+SUM(C14:C15)</f>
        <v>0</v>
      </c>
      <c r="D16" s="10" t="s">
        <v>378</v>
      </c>
      <c r="E16" s="8">
        <f>SUM(E5:E8)+SUM(E13:E15)</f>
        <v>0</v>
      </c>
      <c r="F16" s="8">
        <f>SUM(F5:F8)+SUM(F13:F15)</f>
        <v>0</v>
      </c>
    </row>
  </sheetData>
  <mergeCells count="2">
    <mergeCell ref="A3:F3"/>
    <mergeCell ref="A1:F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showGridLines="0" zoomScale="85" zoomScaleNormal="85" workbookViewId="0">
      <selection activeCell="B22" sqref="B22"/>
    </sheetView>
  </sheetViews>
  <sheetFormatPr defaultColWidth="8.85" defaultRowHeight="15" customHeight="1" outlineLevelCol="6"/>
  <cols>
    <col min="1" max="1" width="12.7083333333333" customWidth="1"/>
    <col min="2" max="2" width="28.7416666666667" customWidth="1"/>
    <col min="3" max="3" width="27" customWidth="1"/>
    <col min="4" max="7" width="19.2833333333333" customWidth="1"/>
  </cols>
  <sheetData>
    <row r="1" customHeight="1" spans="1:7">
      <c r="A1" s="1" t="s">
        <v>379</v>
      </c>
      <c r="B1" s="2"/>
      <c r="C1" s="2"/>
      <c r="D1" s="2"/>
      <c r="E1" s="2"/>
      <c r="F1" s="2"/>
      <c r="G1" s="2"/>
    </row>
    <row r="2" ht="27.75" customHeight="1" spans="1:7">
      <c r="A2" s="1"/>
      <c r="B2" s="1"/>
      <c r="C2" s="1"/>
      <c r="D2" s="1"/>
      <c r="E2" s="1"/>
      <c r="F2" s="1"/>
      <c r="G2" s="1"/>
    </row>
    <row r="3" customHeight="1" spans="1:7">
      <c r="A3" s="4" t="s">
        <v>59</v>
      </c>
      <c r="B3" s="4"/>
      <c r="C3" s="4"/>
      <c r="D3" s="4"/>
      <c r="E3" s="4"/>
      <c r="F3" s="4"/>
      <c r="G3" s="4"/>
    </row>
    <row r="4" ht="37.5" customHeight="1" spans="1:7">
      <c r="A4" s="10" t="s">
        <v>380</v>
      </c>
      <c r="B4" s="10" t="s">
        <v>381</v>
      </c>
      <c r="C4" s="10" t="s">
        <v>382</v>
      </c>
      <c r="D4" s="13" t="s">
        <v>383</v>
      </c>
      <c r="E4" s="13" t="s">
        <v>384</v>
      </c>
      <c r="F4" s="13" t="s">
        <v>385</v>
      </c>
      <c r="G4" s="13" t="s">
        <v>386</v>
      </c>
    </row>
    <row r="5" customHeight="1" spans="1:7">
      <c r="A5" s="32"/>
      <c r="B5" s="6" t="s">
        <v>387</v>
      </c>
      <c r="C5" s="33"/>
      <c r="D5" s="8">
        <v>6185</v>
      </c>
      <c r="E5" s="8"/>
      <c r="F5" s="8"/>
      <c r="G5" s="34"/>
    </row>
    <row r="6" customHeight="1" spans="1:7">
      <c r="A6" s="32"/>
      <c r="B6" s="6" t="s">
        <v>388</v>
      </c>
      <c r="C6" s="33"/>
      <c r="D6" s="8">
        <f>SUM(D7:D26)</f>
        <v>5789</v>
      </c>
      <c r="E6" s="8">
        <f>SUM(E7:E26)</f>
        <v>5789</v>
      </c>
      <c r="F6" s="8">
        <f>SUM(F7:F26)</f>
        <v>0</v>
      </c>
      <c r="G6" s="8">
        <f>SUM(G7:G26)</f>
        <v>41968</v>
      </c>
    </row>
    <row r="7" customHeight="1" spans="1:7">
      <c r="A7" s="14" t="s">
        <v>389</v>
      </c>
      <c r="B7" s="6" t="s">
        <v>390</v>
      </c>
      <c r="C7" s="35" t="str">
        <f t="shared" ref="C7:C26" si="0">IF(SUM(D7)&gt;0,"是","否")</f>
        <v>是</v>
      </c>
      <c r="D7" s="7">
        <v>85</v>
      </c>
      <c r="E7" s="36">
        <f t="shared" ref="E7:E26" si="1">D7</f>
        <v>85</v>
      </c>
      <c r="F7" s="36"/>
      <c r="G7" s="37">
        <v>2025</v>
      </c>
    </row>
    <row r="8" customHeight="1" spans="1:7">
      <c r="A8" s="14" t="s">
        <v>391</v>
      </c>
      <c r="B8" s="6" t="s">
        <v>392</v>
      </c>
      <c r="C8" s="35" t="str">
        <f t="shared" si="0"/>
        <v>否</v>
      </c>
      <c r="D8" s="7"/>
      <c r="E8" s="36">
        <f t="shared" si="1"/>
        <v>0</v>
      </c>
      <c r="F8" s="36"/>
      <c r="G8" s="37"/>
    </row>
    <row r="9" customHeight="1" spans="1:7">
      <c r="A9" s="14" t="s">
        <v>393</v>
      </c>
      <c r="B9" s="6" t="s">
        <v>394</v>
      </c>
      <c r="C9" s="35" t="str">
        <f t="shared" si="0"/>
        <v>否</v>
      </c>
      <c r="D9" s="7"/>
      <c r="E9" s="36">
        <f t="shared" si="1"/>
        <v>0</v>
      </c>
      <c r="F9" s="36"/>
      <c r="G9" s="37"/>
    </row>
    <row r="10" customHeight="1" spans="1:7">
      <c r="A10" s="14" t="s">
        <v>395</v>
      </c>
      <c r="B10" s="6" t="s">
        <v>396</v>
      </c>
      <c r="C10" s="35" t="str">
        <f t="shared" si="0"/>
        <v>是</v>
      </c>
      <c r="D10" s="7">
        <v>2378</v>
      </c>
      <c r="E10" s="36">
        <f t="shared" si="1"/>
        <v>2378</v>
      </c>
      <c r="F10" s="36"/>
      <c r="G10" s="37">
        <v>11542</v>
      </c>
    </row>
    <row r="11" customHeight="1" spans="1:7">
      <c r="A11" s="14" t="s">
        <v>397</v>
      </c>
      <c r="B11" s="6" t="s">
        <v>398</v>
      </c>
      <c r="C11" s="35" t="str">
        <f t="shared" si="0"/>
        <v>否</v>
      </c>
      <c r="D11" s="7"/>
      <c r="E11" s="36">
        <f t="shared" si="1"/>
        <v>0</v>
      </c>
      <c r="F11" s="36"/>
      <c r="G11" s="37"/>
    </row>
    <row r="12" customHeight="1" spans="1:7">
      <c r="A12" s="14" t="s">
        <v>399</v>
      </c>
      <c r="B12" s="6" t="s">
        <v>400</v>
      </c>
      <c r="C12" s="35" t="str">
        <f t="shared" si="0"/>
        <v>是</v>
      </c>
      <c r="D12" s="7">
        <v>40</v>
      </c>
      <c r="E12" s="36">
        <f t="shared" si="1"/>
        <v>40</v>
      </c>
      <c r="F12" s="36"/>
      <c r="G12" s="37">
        <v>350</v>
      </c>
    </row>
    <row r="13" customHeight="1" spans="1:7">
      <c r="A13" s="14" t="s">
        <v>401</v>
      </c>
      <c r="B13" s="6" t="s">
        <v>402</v>
      </c>
      <c r="C13" s="35" t="str">
        <f t="shared" si="0"/>
        <v>否</v>
      </c>
      <c r="D13" s="7"/>
      <c r="E13" s="36">
        <f t="shared" si="1"/>
        <v>0</v>
      </c>
      <c r="F13" s="36"/>
      <c r="G13" s="37"/>
    </row>
    <row r="14" customHeight="1" spans="1:7">
      <c r="A14" s="14" t="s">
        <v>403</v>
      </c>
      <c r="B14" s="6" t="s">
        <v>404</v>
      </c>
      <c r="C14" s="35" t="str">
        <f t="shared" si="0"/>
        <v>否</v>
      </c>
      <c r="D14" s="7"/>
      <c r="E14" s="36">
        <f t="shared" si="1"/>
        <v>0</v>
      </c>
      <c r="F14" s="36"/>
      <c r="G14" s="37"/>
    </row>
    <row r="15" customHeight="1" spans="1:7">
      <c r="A15" s="14" t="s">
        <v>405</v>
      </c>
      <c r="B15" s="6" t="s">
        <v>406</v>
      </c>
      <c r="C15" s="35" t="str">
        <f t="shared" si="0"/>
        <v>是</v>
      </c>
      <c r="D15" s="7">
        <v>78</v>
      </c>
      <c r="E15" s="36">
        <f t="shared" si="1"/>
        <v>78</v>
      </c>
      <c r="F15" s="36"/>
      <c r="G15" s="37">
        <v>105</v>
      </c>
    </row>
    <row r="16" customHeight="1" spans="1:7">
      <c r="A16" s="14" t="s">
        <v>407</v>
      </c>
      <c r="B16" s="6" t="s">
        <v>408</v>
      </c>
      <c r="C16" s="35" t="str">
        <f t="shared" si="0"/>
        <v>否</v>
      </c>
      <c r="D16" s="7"/>
      <c r="E16" s="36">
        <f t="shared" si="1"/>
        <v>0</v>
      </c>
      <c r="F16" s="36"/>
      <c r="G16" s="37"/>
    </row>
    <row r="17" customHeight="1" spans="1:7">
      <c r="A17" s="14" t="s">
        <v>409</v>
      </c>
      <c r="B17" s="6" t="s">
        <v>410</v>
      </c>
      <c r="C17" s="35" t="str">
        <f t="shared" si="0"/>
        <v>是</v>
      </c>
      <c r="D17" s="7">
        <v>2817</v>
      </c>
      <c r="E17" s="36">
        <f t="shared" si="1"/>
        <v>2817</v>
      </c>
      <c r="F17" s="36"/>
      <c r="G17" s="37">
        <v>16501</v>
      </c>
    </row>
    <row r="18" customHeight="1" spans="1:7">
      <c r="A18" s="14" t="s">
        <v>411</v>
      </c>
      <c r="B18" s="6" t="s">
        <v>412</v>
      </c>
      <c r="C18" s="35" t="str">
        <f t="shared" si="0"/>
        <v>否</v>
      </c>
      <c r="D18" s="7"/>
      <c r="E18" s="36">
        <f t="shared" si="1"/>
        <v>0</v>
      </c>
      <c r="F18" s="36"/>
      <c r="G18" s="37"/>
    </row>
    <row r="19" customHeight="1" spans="1:7">
      <c r="A19" s="14" t="s">
        <v>413</v>
      </c>
      <c r="B19" s="6" t="s">
        <v>414</v>
      </c>
      <c r="C19" s="35" t="str">
        <f t="shared" si="0"/>
        <v>是</v>
      </c>
      <c r="D19" s="7">
        <v>150</v>
      </c>
      <c r="E19" s="36">
        <f t="shared" si="1"/>
        <v>150</v>
      </c>
      <c r="F19" s="36"/>
      <c r="G19" s="37">
        <v>1045</v>
      </c>
    </row>
    <row r="20" customHeight="1" spans="1:7">
      <c r="A20" s="14" t="s">
        <v>397</v>
      </c>
      <c r="B20" s="6" t="s">
        <v>415</v>
      </c>
      <c r="C20" s="35" t="str">
        <f t="shared" si="0"/>
        <v>否</v>
      </c>
      <c r="D20" s="7"/>
      <c r="E20" s="36">
        <f t="shared" si="1"/>
        <v>0</v>
      </c>
      <c r="F20" s="36"/>
      <c r="G20" s="37"/>
    </row>
    <row r="21" customHeight="1" spans="1:7">
      <c r="A21" s="14" t="s">
        <v>416</v>
      </c>
      <c r="B21" s="6" t="s">
        <v>417</v>
      </c>
      <c r="C21" s="35" t="str">
        <f t="shared" si="0"/>
        <v>否</v>
      </c>
      <c r="D21" s="7"/>
      <c r="E21" s="36">
        <f t="shared" si="1"/>
        <v>0</v>
      </c>
      <c r="F21" s="36"/>
      <c r="G21" s="37"/>
    </row>
    <row r="22" ht="30.9" customHeight="1" spans="1:7">
      <c r="A22" s="14" t="s">
        <v>418</v>
      </c>
      <c r="B22" s="38" t="s">
        <v>419</v>
      </c>
      <c r="C22" s="35" t="str">
        <f t="shared" si="0"/>
        <v>否</v>
      </c>
      <c r="D22" s="7"/>
      <c r="E22" s="36">
        <f t="shared" si="1"/>
        <v>0</v>
      </c>
      <c r="F22" s="36"/>
      <c r="G22" s="37"/>
    </row>
    <row r="23" customHeight="1" spans="1:7">
      <c r="A23" s="14" t="s">
        <v>420</v>
      </c>
      <c r="B23" s="6" t="s">
        <v>421</v>
      </c>
      <c r="C23" s="35" t="str">
        <f t="shared" si="0"/>
        <v>否</v>
      </c>
      <c r="D23" s="7"/>
      <c r="E23" s="36">
        <f t="shared" si="1"/>
        <v>0</v>
      </c>
      <c r="F23" s="36"/>
      <c r="G23" s="37"/>
    </row>
    <row r="24" customHeight="1" spans="1:7">
      <c r="A24" s="14" t="s">
        <v>422</v>
      </c>
      <c r="B24" s="6" t="s">
        <v>423</v>
      </c>
      <c r="C24" s="35" t="str">
        <f t="shared" si="0"/>
        <v>是</v>
      </c>
      <c r="D24" s="7">
        <v>241</v>
      </c>
      <c r="E24" s="36">
        <f t="shared" si="1"/>
        <v>241</v>
      </c>
      <c r="F24" s="36"/>
      <c r="G24" s="37">
        <v>10400</v>
      </c>
    </row>
    <row r="25" customHeight="1" spans="1:7">
      <c r="A25" s="14" t="s">
        <v>424</v>
      </c>
      <c r="B25" s="39" t="s">
        <v>425</v>
      </c>
      <c r="C25" s="35" t="str">
        <f t="shared" si="0"/>
        <v>否</v>
      </c>
      <c r="D25" s="7"/>
      <c r="E25" s="36">
        <f t="shared" si="1"/>
        <v>0</v>
      </c>
      <c r="F25" s="36"/>
      <c r="G25" s="37"/>
    </row>
    <row r="26" customHeight="1" spans="1:7">
      <c r="A26" s="14">
        <v>99999</v>
      </c>
      <c r="B26" s="6" t="s">
        <v>426</v>
      </c>
      <c r="C26" s="35" t="str">
        <f t="shared" si="0"/>
        <v>否</v>
      </c>
      <c r="D26" s="7"/>
      <c r="E26" s="36">
        <f t="shared" si="1"/>
        <v>0</v>
      </c>
      <c r="F26" s="36"/>
      <c r="G26" s="37"/>
    </row>
  </sheetData>
  <mergeCells count="2">
    <mergeCell ref="A3:G3"/>
    <mergeCell ref="A1:G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6"/>
  <sheetViews>
    <sheetView showGridLines="0" workbookViewId="0">
      <pane xSplit="2" ySplit="6" topLeftCell="A1" activePane="bottomRight" state="frozen"/>
      <selection/>
      <selection pane="topRight"/>
      <selection pane="bottomLeft"/>
      <selection pane="bottomRight" activeCell="B95" sqref="B95"/>
    </sheetView>
  </sheetViews>
  <sheetFormatPr defaultColWidth="8.85" defaultRowHeight="15" customHeight="1"/>
  <cols>
    <col min="1" max="1" width="13.7083333333333" customWidth="1"/>
    <col min="2" max="2" width="43.4916666666667" customWidth="1"/>
    <col min="3" max="3" width="12.1416666666667" customWidth="1"/>
    <col min="4" max="4" width="10.7083333333333" customWidth="1"/>
    <col min="6" max="6" width="9.14166666666667" customWidth="1"/>
    <col min="7" max="7" width="8.425" customWidth="1"/>
    <col min="8" max="8" width="10.1416666666667" customWidth="1"/>
    <col min="9" max="9" width="10.2833333333333" customWidth="1"/>
    <col min="10" max="10" width="9.85" customWidth="1"/>
    <col min="11" max="11" width="17" customWidth="1"/>
    <col min="12" max="12" width="10" customWidth="1"/>
    <col min="13" max="13" width="10.1416666666667" customWidth="1"/>
    <col min="14" max="14" width="10.2833333333333" customWidth="1"/>
    <col min="15" max="15" width="10.95" customWidth="1"/>
    <col min="16" max="16" width="11.7083333333333" customWidth="1"/>
    <col min="17" max="17" width="12.85" customWidth="1"/>
  </cols>
  <sheetData>
    <row r="1" customHeight="1" spans="1:17">
      <c r="A1" s="1" t="s">
        <v>427</v>
      </c>
      <c r="B1" s="2"/>
      <c r="C1" s="2"/>
      <c r="D1" s="2"/>
      <c r="E1" s="2"/>
      <c r="F1" s="2"/>
      <c r="G1" s="2"/>
      <c r="H1" s="2"/>
      <c r="I1" s="2"/>
      <c r="J1" s="2"/>
      <c r="K1" s="2"/>
      <c r="L1" s="2"/>
      <c r="M1" s="2"/>
      <c r="N1" s="2"/>
      <c r="O1" s="2"/>
      <c r="P1" s="2"/>
      <c r="Q1" s="2"/>
    </row>
    <row r="2" ht="39" customHeight="1" spans="1:17">
      <c r="A2" s="1"/>
      <c r="B2" s="1"/>
      <c r="C2" s="1"/>
      <c r="D2" s="1"/>
      <c r="E2" s="1"/>
      <c r="F2" s="1"/>
      <c r="G2" s="1"/>
      <c r="H2" s="1"/>
      <c r="I2" s="1"/>
      <c r="J2" s="1"/>
      <c r="K2" s="1"/>
      <c r="L2" s="1"/>
      <c r="M2" s="1"/>
      <c r="N2" s="1"/>
      <c r="O2" s="1"/>
      <c r="P2" s="1"/>
      <c r="Q2" s="1"/>
    </row>
    <row r="3" customHeight="1" spans="1:17">
      <c r="A3" s="4" t="s">
        <v>59</v>
      </c>
      <c r="B3" s="4"/>
      <c r="C3" s="4"/>
      <c r="D3" s="4"/>
      <c r="E3" s="4"/>
      <c r="F3" s="4"/>
      <c r="G3" s="4"/>
      <c r="H3" s="4"/>
      <c r="I3" s="4"/>
      <c r="J3" s="4"/>
      <c r="K3" s="4"/>
      <c r="L3" s="4"/>
      <c r="M3" s="4"/>
      <c r="N3" s="4"/>
      <c r="O3" s="4"/>
      <c r="P3" s="4"/>
      <c r="Q3" s="4"/>
    </row>
    <row r="4" customHeight="1" spans="1:17">
      <c r="A4" s="10" t="s">
        <v>380</v>
      </c>
      <c r="B4" s="10" t="s">
        <v>428</v>
      </c>
      <c r="C4" s="13" t="s">
        <v>382</v>
      </c>
      <c r="D4" s="10" t="s">
        <v>383</v>
      </c>
      <c r="E4" s="10"/>
      <c r="F4" s="10"/>
      <c r="G4" s="10"/>
      <c r="H4" s="10"/>
      <c r="I4" s="13" t="s">
        <v>429</v>
      </c>
      <c r="J4" s="13" t="s">
        <v>430</v>
      </c>
      <c r="K4" s="10" t="s">
        <v>431</v>
      </c>
      <c r="L4" s="10" t="s">
        <v>432</v>
      </c>
      <c r="M4" s="13" t="s">
        <v>433</v>
      </c>
      <c r="N4" s="10" t="s">
        <v>434</v>
      </c>
      <c r="O4" s="10"/>
      <c r="P4" s="13" t="s">
        <v>435</v>
      </c>
      <c r="Q4" s="10" t="s">
        <v>436</v>
      </c>
    </row>
    <row r="5" customHeight="1" spans="1:17">
      <c r="A5" s="10"/>
      <c r="B5" s="10"/>
      <c r="C5" s="13"/>
      <c r="D5" s="10" t="s">
        <v>437</v>
      </c>
      <c r="E5" s="10" t="s">
        <v>438</v>
      </c>
      <c r="F5" s="10"/>
      <c r="G5" s="10"/>
      <c r="H5" s="10" t="s">
        <v>439</v>
      </c>
      <c r="I5" s="13"/>
      <c r="J5" s="13"/>
      <c r="K5" s="10"/>
      <c r="L5" s="10"/>
      <c r="M5" s="13"/>
      <c r="N5" s="13" t="s">
        <v>440</v>
      </c>
      <c r="O5" s="10" t="s">
        <v>441</v>
      </c>
      <c r="P5" s="13"/>
      <c r="Q5" s="10"/>
    </row>
    <row r="6" customHeight="1" spans="1:17">
      <c r="A6" s="10"/>
      <c r="B6" s="10"/>
      <c r="C6" s="13"/>
      <c r="D6" s="10"/>
      <c r="E6" s="10" t="s">
        <v>442</v>
      </c>
      <c r="F6" s="10" t="s">
        <v>443</v>
      </c>
      <c r="G6" s="10" t="s">
        <v>444</v>
      </c>
      <c r="H6" s="10"/>
      <c r="I6" s="13"/>
      <c r="J6" s="13"/>
      <c r="K6" s="10"/>
      <c r="L6" s="10"/>
      <c r="M6" s="13"/>
      <c r="N6" s="13"/>
      <c r="O6" s="10"/>
      <c r="P6" s="13"/>
      <c r="Q6" s="10"/>
    </row>
    <row r="7" customHeight="1" spans="1:17">
      <c r="A7" s="14"/>
      <c r="B7" s="6" t="s">
        <v>445</v>
      </c>
      <c r="C7" s="15"/>
      <c r="D7" s="8">
        <f>E7+H7</f>
        <v>396</v>
      </c>
      <c r="E7" s="8">
        <f>F7+G7</f>
        <v>396</v>
      </c>
      <c r="F7" s="8">
        <f>F8+F11+F14+F17+F20+F23+F26+F29+F32+F35+F38+F41+F44+F47+F50+F53+F56+F59+F62+F65+F68+F71+F74+F77+F80+F83+F86+F89+F92+F95+F98+F101+F104+F107+F110</f>
        <v>396</v>
      </c>
      <c r="G7" s="8">
        <f>G8+G11+G14+G17+G20+G23+G26+G29+G32+G35+G38+G41+G44+G47+G50+G53+G56+G59+G62+G65+G68+G71+G74+G77+G80+G83+G86+G89+G92+G95+G98+G101+G104+G107+G110</f>
        <v>0</v>
      </c>
      <c r="H7" s="8">
        <f>H8+H11+H14+H17+H20+H23+H26+H29+H32+H35+H38+H41+H44+H47+H50+H53+H56+H59+H62+H65+H68+H71+H74+H77+H80+H83+H86+H89+H92+H95+H98+H101+H104+H107+H110</f>
        <v>0</v>
      </c>
      <c r="I7" s="16"/>
      <c r="J7" s="17"/>
      <c r="K7" s="17"/>
      <c r="L7" s="17"/>
      <c r="M7" s="17"/>
      <c r="N7" s="17"/>
      <c r="O7" s="17"/>
      <c r="P7" s="16"/>
      <c r="Q7" s="16"/>
    </row>
    <row r="8" customHeight="1" spans="1:17">
      <c r="A8" s="14" t="s">
        <v>389</v>
      </c>
      <c r="B8" s="6" t="s">
        <v>446</v>
      </c>
      <c r="C8" s="15"/>
      <c r="D8" s="8">
        <f>E8+H8</f>
        <v>0</v>
      </c>
      <c r="E8" s="8">
        <f>F8+G8</f>
        <v>0</v>
      </c>
      <c r="F8" s="8">
        <f>SUM(F9:F10)</f>
        <v>0</v>
      </c>
      <c r="G8" s="8">
        <f>SUM(G9:G10)</f>
        <v>0</v>
      </c>
      <c r="H8" s="8">
        <f>SUM(H9:H10)</f>
        <v>0</v>
      </c>
      <c r="I8" s="16"/>
      <c r="J8" s="17"/>
      <c r="K8" s="17"/>
      <c r="L8" s="17"/>
      <c r="M8" s="17"/>
      <c r="N8" s="17"/>
      <c r="O8" s="17"/>
      <c r="P8" s="16"/>
      <c r="Q8" s="16"/>
    </row>
    <row r="9" customHeight="1" spans="1:17">
      <c r="A9" s="14"/>
      <c r="B9" s="18"/>
      <c r="C9" s="19" t="str">
        <f>IF(D9&gt;0,"是","")</f>
        <v/>
      </c>
      <c r="D9" s="8">
        <f>E9+H9</f>
        <v>0</v>
      </c>
      <c r="E9" s="8">
        <f>F9+G9</f>
        <v>0</v>
      </c>
      <c r="F9" s="7"/>
      <c r="G9" s="7"/>
      <c r="H9" s="7"/>
      <c r="I9" s="18"/>
      <c r="J9" s="20"/>
      <c r="K9" s="21"/>
      <c r="L9" s="20"/>
      <c r="M9" s="20"/>
      <c r="N9" s="20"/>
      <c r="O9" s="20"/>
      <c r="P9" s="18"/>
      <c r="Q9" s="18"/>
    </row>
    <row r="10" customHeight="1" spans="1:17">
      <c r="A10" s="22" t="s">
        <v>447</v>
      </c>
      <c r="B10" s="22"/>
      <c r="C10" s="23"/>
      <c r="D10" s="24"/>
      <c r="E10" s="24"/>
      <c r="F10" s="23"/>
      <c r="G10" s="23"/>
      <c r="H10" s="23"/>
      <c r="I10" s="25"/>
      <c r="J10" s="26"/>
      <c r="K10" s="26"/>
      <c r="L10" s="26"/>
      <c r="M10" s="26"/>
      <c r="N10" s="26"/>
      <c r="O10" s="26"/>
      <c r="P10" s="25"/>
      <c r="Q10" s="25"/>
    </row>
    <row r="11" customHeight="1" spans="1:17">
      <c r="A11" s="14" t="s">
        <v>448</v>
      </c>
      <c r="B11" s="6" t="s">
        <v>449</v>
      </c>
      <c r="C11" s="15"/>
      <c r="D11" s="8">
        <f>E11+H11</f>
        <v>0</v>
      </c>
      <c r="E11" s="8">
        <f>F11+G11</f>
        <v>0</v>
      </c>
      <c r="F11" s="8">
        <f>SUM(F12:F13)</f>
        <v>0</v>
      </c>
      <c r="G11" s="8">
        <f>SUM(G12:G13)</f>
        <v>0</v>
      </c>
      <c r="H11" s="8">
        <f>SUM(H12:H13)</f>
        <v>0</v>
      </c>
      <c r="I11" s="16"/>
      <c r="J11" s="17"/>
      <c r="K11" s="17"/>
      <c r="L11" s="17"/>
      <c r="M11" s="17"/>
      <c r="N11" s="17"/>
      <c r="O11" s="17"/>
      <c r="P11" s="16"/>
      <c r="Q11" s="16"/>
    </row>
    <row r="12" customHeight="1" spans="1:17">
      <c r="A12" s="14"/>
      <c r="B12" s="18"/>
      <c r="C12" s="19" t="str">
        <f>IF(D12&gt;0,"是","")</f>
        <v/>
      </c>
      <c r="D12" s="8">
        <f>E12+H12</f>
        <v>0</v>
      </c>
      <c r="E12" s="8">
        <f>F12+G12</f>
        <v>0</v>
      </c>
      <c r="F12" s="7"/>
      <c r="G12" s="7"/>
      <c r="H12" s="7"/>
      <c r="I12" s="18"/>
      <c r="J12" s="20"/>
      <c r="K12" s="21"/>
      <c r="L12" s="20"/>
      <c r="M12" s="20"/>
      <c r="N12" s="20"/>
      <c r="O12" s="20"/>
      <c r="P12" s="18"/>
      <c r="Q12" s="18"/>
    </row>
    <row r="13" customHeight="1" spans="1:17">
      <c r="A13" s="22" t="s">
        <v>447</v>
      </c>
      <c r="I13" s="27"/>
      <c r="J13" s="28"/>
      <c r="K13" s="28"/>
      <c r="L13" s="28"/>
      <c r="M13" s="28"/>
      <c r="N13" s="28"/>
      <c r="O13" s="28"/>
      <c r="P13" s="27"/>
      <c r="Q13" s="27"/>
    </row>
    <row r="14" customHeight="1" spans="1:17">
      <c r="A14" s="14" t="s">
        <v>450</v>
      </c>
      <c r="B14" s="6" t="s">
        <v>451</v>
      </c>
      <c r="C14" s="15"/>
      <c r="D14" s="8">
        <f>E14+H14</f>
        <v>0</v>
      </c>
      <c r="E14" s="8">
        <f>F14+G14</f>
        <v>0</v>
      </c>
      <c r="F14" s="8">
        <f>SUM(F15:F16)</f>
        <v>0</v>
      </c>
      <c r="G14" s="8">
        <f>SUM(G15:G16)</f>
        <v>0</v>
      </c>
      <c r="H14" s="8">
        <f>SUM(H15:H16)</f>
        <v>0</v>
      </c>
      <c r="I14" s="16"/>
      <c r="J14" s="17"/>
      <c r="K14" s="17"/>
      <c r="L14" s="17"/>
      <c r="M14" s="17"/>
      <c r="N14" s="17"/>
      <c r="O14" s="17"/>
      <c r="P14" s="16"/>
      <c r="Q14" s="16"/>
    </row>
    <row r="15" customHeight="1" spans="1:17">
      <c r="A15" s="14"/>
      <c r="B15" s="18"/>
      <c r="C15" s="19" t="str">
        <f>IF(D15&gt;0,"是","")</f>
        <v/>
      </c>
      <c r="D15" s="8">
        <f>E15+H15</f>
        <v>0</v>
      </c>
      <c r="E15" s="8">
        <f>F15+G15</f>
        <v>0</v>
      </c>
      <c r="F15" s="7"/>
      <c r="G15" s="7"/>
      <c r="H15" s="7"/>
      <c r="I15" s="18"/>
      <c r="J15" s="20"/>
      <c r="K15" s="21"/>
      <c r="L15" s="20"/>
      <c r="M15" s="20"/>
      <c r="N15" s="20"/>
      <c r="O15" s="20"/>
      <c r="P15" s="18"/>
      <c r="Q15" s="18"/>
    </row>
    <row r="16" customHeight="1" spans="1:17">
      <c r="A16" s="22" t="s">
        <v>447</v>
      </c>
      <c r="I16" s="27"/>
      <c r="J16" s="28"/>
      <c r="K16" s="28"/>
      <c r="L16" s="28"/>
      <c r="M16" s="28"/>
      <c r="N16" s="28"/>
      <c r="O16" s="28"/>
      <c r="P16" s="27"/>
      <c r="Q16" s="27"/>
    </row>
    <row r="17" customHeight="1" spans="1:17">
      <c r="A17" s="14" t="s">
        <v>395</v>
      </c>
      <c r="B17" s="6" t="s">
        <v>452</v>
      </c>
      <c r="C17" s="15"/>
      <c r="D17" s="8">
        <f>E17+H17</f>
        <v>0</v>
      </c>
      <c r="E17" s="8">
        <f>F17+G17</f>
        <v>0</v>
      </c>
      <c r="F17" s="8">
        <f>SUM(F18:F19)</f>
        <v>0</v>
      </c>
      <c r="G17" s="8">
        <f>SUM(G18:G19)</f>
        <v>0</v>
      </c>
      <c r="H17" s="8">
        <f>SUM(H18:H19)</f>
        <v>0</v>
      </c>
      <c r="I17" s="16"/>
      <c r="J17" s="17"/>
      <c r="K17" s="17"/>
      <c r="L17" s="17"/>
      <c r="M17" s="17"/>
      <c r="N17" s="17"/>
      <c r="O17" s="17"/>
      <c r="P17" s="16"/>
      <c r="Q17" s="16"/>
    </row>
    <row r="18" customHeight="1" spans="1:17">
      <c r="A18" s="14"/>
      <c r="B18" s="18"/>
      <c r="C18" s="19" t="str">
        <f>IF(D18&gt;0,"是","")</f>
        <v/>
      </c>
      <c r="D18" s="8">
        <f>E18+H18</f>
        <v>0</v>
      </c>
      <c r="E18" s="8">
        <f>F18+G18</f>
        <v>0</v>
      </c>
      <c r="F18" s="7"/>
      <c r="G18" s="7"/>
      <c r="H18" s="7"/>
      <c r="I18" s="18"/>
      <c r="J18" s="20"/>
      <c r="K18" s="21"/>
      <c r="L18" s="20"/>
      <c r="M18" s="20"/>
      <c r="N18" s="20"/>
      <c r="O18" s="20"/>
      <c r="P18" s="18"/>
      <c r="Q18" s="18"/>
    </row>
    <row r="19" customHeight="1" spans="1:17">
      <c r="A19" s="22" t="s">
        <v>447</v>
      </c>
      <c r="I19" s="27"/>
      <c r="J19" s="28"/>
      <c r="K19" s="28"/>
      <c r="L19" s="28"/>
      <c r="M19" s="28"/>
      <c r="N19" s="28"/>
      <c r="O19" s="28"/>
      <c r="P19" s="27"/>
      <c r="Q19" s="27"/>
    </row>
    <row r="20" customHeight="1" spans="1:17">
      <c r="A20" s="14" t="s">
        <v>453</v>
      </c>
      <c r="B20" s="6" t="s">
        <v>454</v>
      </c>
      <c r="C20" s="8"/>
      <c r="D20" s="8">
        <f>E20+H20</f>
        <v>0</v>
      </c>
      <c r="E20" s="8">
        <f>F20+G20</f>
        <v>0</v>
      </c>
      <c r="F20" s="8">
        <f>SUM(F21:F22)</f>
        <v>0</v>
      </c>
      <c r="G20" s="8">
        <f>SUM(G21:G22)</f>
        <v>0</v>
      </c>
      <c r="H20" s="8">
        <f>SUM(H21:H22)</f>
        <v>0</v>
      </c>
      <c r="I20" s="16"/>
      <c r="J20" s="17"/>
      <c r="K20" s="17"/>
      <c r="L20" s="17"/>
      <c r="M20" s="17"/>
      <c r="N20" s="17"/>
      <c r="O20" s="17"/>
      <c r="P20" s="16"/>
      <c r="Q20" s="16"/>
    </row>
    <row r="21" customHeight="1" spans="1:17">
      <c r="A21" s="14"/>
      <c r="B21" s="18"/>
      <c r="C21" s="19" t="str">
        <f>IF(D21&gt;0,"是","")</f>
        <v/>
      </c>
      <c r="D21" s="8">
        <f>E21+H21</f>
        <v>0</v>
      </c>
      <c r="E21" s="8">
        <f>F21+G21</f>
        <v>0</v>
      </c>
      <c r="F21" s="7"/>
      <c r="G21" s="7"/>
      <c r="H21" s="7"/>
      <c r="I21" s="18"/>
      <c r="J21" s="20"/>
      <c r="K21" s="21"/>
      <c r="L21" s="20"/>
      <c r="M21" s="20"/>
      <c r="N21" s="20"/>
      <c r="O21" s="20"/>
      <c r="P21" s="18"/>
      <c r="Q21" s="18"/>
    </row>
    <row r="22" customHeight="1" spans="1:17">
      <c r="A22" s="22" t="s">
        <v>447</v>
      </c>
      <c r="I22" s="27"/>
      <c r="J22" s="28"/>
      <c r="K22" s="28"/>
      <c r="L22" s="28"/>
      <c r="M22" s="28"/>
      <c r="N22" s="28"/>
      <c r="O22" s="28"/>
      <c r="P22" s="27"/>
      <c r="Q22" s="27"/>
    </row>
    <row r="23" customHeight="1" spans="1:17">
      <c r="A23" s="14" t="s">
        <v>455</v>
      </c>
      <c r="B23" s="6" t="s">
        <v>456</v>
      </c>
      <c r="C23" s="15"/>
      <c r="D23" s="8">
        <f>E23+H23</f>
        <v>0</v>
      </c>
      <c r="E23" s="8">
        <f>F23+G23</f>
        <v>0</v>
      </c>
      <c r="F23" s="8">
        <f>SUM(F24:F25)</f>
        <v>0</v>
      </c>
      <c r="G23" s="8">
        <f>SUM(G24:G25)</f>
        <v>0</v>
      </c>
      <c r="H23" s="8">
        <f>SUM(H24:H25)</f>
        <v>0</v>
      </c>
      <c r="I23" s="16"/>
      <c r="J23" s="17"/>
      <c r="K23" s="17"/>
      <c r="L23" s="17"/>
      <c r="M23" s="17"/>
      <c r="N23" s="17"/>
      <c r="O23" s="17"/>
      <c r="P23" s="16"/>
      <c r="Q23" s="16"/>
    </row>
    <row r="24" customHeight="1" spans="1:17">
      <c r="A24" s="14"/>
      <c r="B24" s="18"/>
      <c r="C24" s="19" t="str">
        <f>IF(D24&gt;0,"是","")</f>
        <v/>
      </c>
      <c r="D24" s="8">
        <f>E24+H24</f>
        <v>0</v>
      </c>
      <c r="E24" s="8">
        <f>F24+G24</f>
        <v>0</v>
      </c>
      <c r="F24" s="7"/>
      <c r="G24" s="7"/>
      <c r="H24" s="7"/>
      <c r="I24" s="18"/>
      <c r="J24" s="20"/>
      <c r="K24" s="21"/>
      <c r="L24" s="20"/>
      <c r="M24" s="20"/>
      <c r="N24" s="20"/>
      <c r="O24" s="20"/>
      <c r="P24" s="18"/>
      <c r="Q24" s="18"/>
    </row>
    <row r="25" customHeight="1" spans="1:17">
      <c r="A25" s="22" t="s">
        <v>447</v>
      </c>
      <c r="I25" s="27"/>
      <c r="J25" s="28"/>
      <c r="K25" s="28"/>
      <c r="L25" s="28"/>
      <c r="M25" s="28"/>
      <c r="N25" s="28"/>
      <c r="O25" s="28"/>
      <c r="P25" s="27"/>
      <c r="Q25" s="27"/>
    </row>
    <row r="26" customHeight="1" spans="1:17">
      <c r="A26" s="14" t="s">
        <v>401</v>
      </c>
      <c r="B26" s="6" t="s">
        <v>457</v>
      </c>
      <c r="C26" s="15"/>
      <c r="D26" s="8">
        <f>E26+H26</f>
        <v>0</v>
      </c>
      <c r="E26" s="8">
        <f>F26+G26</f>
        <v>0</v>
      </c>
      <c r="F26" s="8">
        <f>SUM(F27:F28)</f>
        <v>0</v>
      </c>
      <c r="G26" s="8">
        <f>SUM(G27:G28)</f>
        <v>0</v>
      </c>
      <c r="H26" s="8">
        <f>SUM(H27:H28)</f>
        <v>0</v>
      </c>
      <c r="I26" s="16"/>
      <c r="J26" s="17"/>
      <c r="K26" s="17"/>
      <c r="L26" s="17"/>
      <c r="M26" s="17"/>
      <c r="N26" s="17"/>
      <c r="O26" s="17"/>
      <c r="P26" s="16"/>
      <c r="Q26" s="16"/>
    </row>
    <row r="27" customHeight="1" spans="1:17">
      <c r="A27" s="14"/>
      <c r="B27" s="18"/>
      <c r="C27" s="19" t="str">
        <f>IF(D27&gt;0,"是","")</f>
        <v/>
      </c>
      <c r="D27" s="8">
        <f>E27+H27</f>
        <v>0</v>
      </c>
      <c r="E27" s="8">
        <f>F27+G27</f>
        <v>0</v>
      </c>
      <c r="F27" s="7"/>
      <c r="G27" s="7"/>
      <c r="H27" s="7"/>
      <c r="I27" s="18"/>
      <c r="J27" s="20"/>
      <c r="K27" s="21"/>
      <c r="L27" s="20"/>
      <c r="M27" s="20"/>
      <c r="N27" s="20"/>
      <c r="O27" s="20"/>
      <c r="P27" s="18"/>
      <c r="Q27" s="18"/>
    </row>
    <row r="28" customHeight="1" spans="1:17">
      <c r="A28" s="22" t="s">
        <v>447</v>
      </c>
      <c r="I28" s="27"/>
      <c r="J28" s="28"/>
      <c r="K28" s="28"/>
      <c r="L28" s="28"/>
      <c r="M28" s="28"/>
      <c r="N28" s="28"/>
      <c r="O28" s="28"/>
      <c r="P28" s="27"/>
      <c r="Q28" s="27"/>
    </row>
    <row r="29" customHeight="1" spans="1:17">
      <c r="A29" s="14" t="s">
        <v>391</v>
      </c>
      <c r="B29" s="6" t="s">
        <v>458</v>
      </c>
      <c r="C29" s="8"/>
      <c r="D29" s="8">
        <f>E29+H29</f>
        <v>0</v>
      </c>
      <c r="E29" s="8">
        <f>F29+G29</f>
        <v>0</v>
      </c>
      <c r="F29" s="8">
        <f>SUM(F30:F31)</f>
        <v>0</v>
      </c>
      <c r="G29" s="8">
        <f>SUM(G30:G31)</f>
        <v>0</v>
      </c>
      <c r="H29" s="8">
        <f>SUM(H30:H31)</f>
        <v>0</v>
      </c>
      <c r="I29" s="16"/>
      <c r="J29" s="17"/>
      <c r="K29" s="17"/>
      <c r="L29" s="17"/>
      <c r="M29" s="17"/>
      <c r="N29" s="17"/>
      <c r="O29" s="17"/>
      <c r="P29" s="16"/>
      <c r="Q29" s="16"/>
    </row>
    <row r="30" customHeight="1" spans="1:17">
      <c r="A30" s="14"/>
      <c r="B30" s="18"/>
      <c r="C30" s="19" t="str">
        <f>IF(D30&gt;0,"是","")</f>
        <v/>
      </c>
      <c r="D30" s="8">
        <f>E30+H30</f>
        <v>0</v>
      </c>
      <c r="E30" s="8">
        <f>F30+G30</f>
        <v>0</v>
      </c>
      <c r="F30" s="7"/>
      <c r="G30" s="7"/>
      <c r="H30" s="7"/>
      <c r="I30" s="18"/>
      <c r="J30" s="20"/>
      <c r="K30" s="21"/>
      <c r="L30" s="20"/>
      <c r="M30" s="20"/>
      <c r="N30" s="20"/>
      <c r="O30" s="20"/>
      <c r="P30" s="18"/>
      <c r="Q30" s="18"/>
    </row>
    <row r="31" customHeight="1" spans="1:17">
      <c r="A31" s="22" t="s">
        <v>447</v>
      </c>
      <c r="I31" s="27"/>
      <c r="J31" s="28"/>
      <c r="K31" s="28"/>
      <c r="L31" s="28"/>
      <c r="M31" s="28"/>
      <c r="N31" s="28"/>
      <c r="O31" s="28"/>
      <c r="P31" s="27"/>
      <c r="Q31" s="27"/>
    </row>
    <row r="32" customHeight="1" spans="1:17">
      <c r="A32" s="14" t="s">
        <v>459</v>
      </c>
      <c r="B32" s="6" t="s">
        <v>460</v>
      </c>
      <c r="C32" s="8"/>
      <c r="D32" s="8">
        <f>E32+H32</f>
        <v>0</v>
      </c>
      <c r="E32" s="8">
        <f>F32+G32</f>
        <v>0</v>
      </c>
      <c r="F32" s="8">
        <f>SUM(F33:F34)</f>
        <v>0</v>
      </c>
      <c r="G32" s="8">
        <f>SUM(G33:G34)</f>
        <v>0</v>
      </c>
      <c r="H32" s="8">
        <f>SUM(H33:H34)</f>
        <v>0</v>
      </c>
      <c r="I32" s="16"/>
      <c r="J32" s="17"/>
      <c r="K32" s="17"/>
      <c r="L32" s="17"/>
      <c r="M32" s="17"/>
      <c r="N32" s="17"/>
      <c r="O32" s="17"/>
      <c r="P32" s="16"/>
      <c r="Q32" s="16"/>
    </row>
    <row r="33" customHeight="1" spans="1:17">
      <c r="A33" s="14"/>
      <c r="B33" s="18"/>
      <c r="C33" s="19" t="str">
        <f>IF(D33&gt;0,"是","")</f>
        <v/>
      </c>
      <c r="D33" s="8">
        <f>E33+H33</f>
        <v>0</v>
      </c>
      <c r="E33" s="8">
        <f>F33+G33</f>
        <v>0</v>
      </c>
      <c r="F33" s="7"/>
      <c r="G33" s="7"/>
      <c r="H33" s="7"/>
      <c r="I33" s="18"/>
      <c r="J33" s="20"/>
      <c r="K33" s="21"/>
      <c r="L33" s="20"/>
      <c r="M33" s="20"/>
      <c r="N33" s="20"/>
      <c r="O33" s="20"/>
      <c r="P33" s="18"/>
      <c r="Q33" s="18"/>
    </row>
    <row r="34" customHeight="1" spans="1:17">
      <c r="A34" s="22" t="s">
        <v>447</v>
      </c>
      <c r="I34" s="27"/>
      <c r="J34" s="28"/>
      <c r="K34" s="28"/>
      <c r="L34" s="28"/>
      <c r="M34" s="28"/>
      <c r="N34" s="28"/>
      <c r="O34" s="28"/>
      <c r="P34" s="27"/>
      <c r="Q34" s="27"/>
    </row>
    <row r="35" customHeight="1" spans="1:17">
      <c r="A35" s="14" t="s">
        <v>461</v>
      </c>
      <c r="B35" s="6" t="s">
        <v>462</v>
      </c>
      <c r="C35" s="8"/>
      <c r="D35" s="8">
        <f>E35+H35</f>
        <v>0</v>
      </c>
      <c r="E35" s="8">
        <f>F35+G35</f>
        <v>0</v>
      </c>
      <c r="F35" s="8">
        <f>SUM(F36:F37)</f>
        <v>0</v>
      </c>
      <c r="G35" s="8">
        <f>SUM(G36:G37)</f>
        <v>0</v>
      </c>
      <c r="H35" s="8">
        <f>SUM(H36:H37)</f>
        <v>0</v>
      </c>
      <c r="I35" s="16"/>
      <c r="J35" s="17"/>
      <c r="K35" s="17"/>
      <c r="L35" s="17"/>
      <c r="M35" s="17"/>
      <c r="N35" s="17"/>
      <c r="O35" s="17"/>
      <c r="P35" s="16"/>
      <c r="Q35" s="16"/>
    </row>
    <row r="36" customHeight="1" spans="1:17">
      <c r="A36" s="14"/>
      <c r="B36" s="18"/>
      <c r="C36" s="19" t="str">
        <f>IF(D36&gt;0,"是","")</f>
        <v/>
      </c>
      <c r="D36" s="8">
        <f>E36+H36</f>
        <v>0</v>
      </c>
      <c r="E36" s="8">
        <f>F36+G36</f>
        <v>0</v>
      </c>
      <c r="F36" s="7"/>
      <c r="G36" s="7"/>
      <c r="H36" s="7"/>
      <c r="I36" s="18"/>
      <c r="J36" s="20"/>
      <c r="K36" s="21"/>
      <c r="L36" s="20"/>
      <c r="M36" s="20"/>
      <c r="N36" s="20"/>
      <c r="O36" s="20"/>
      <c r="P36" s="18"/>
      <c r="Q36" s="18"/>
    </row>
    <row r="37" customHeight="1" spans="1:17">
      <c r="A37" s="22" t="s">
        <v>447</v>
      </c>
      <c r="C37" s="29"/>
      <c r="I37" s="27"/>
      <c r="J37" s="28"/>
      <c r="K37" s="28"/>
      <c r="L37" s="28"/>
      <c r="M37" s="28"/>
      <c r="N37" s="28"/>
      <c r="O37" s="28"/>
      <c r="P37" s="27"/>
      <c r="Q37" s="27"/>
    </row>
    <row r="38" customHeight="1" spans="1:17">
      <c r="A38" s="14" t="s">
        <v>463</v>
      </c>
      <c r="B38" s="6" t="s">
        <v>464</v>
      </c>
      <c r="C38" s="8"/>
      <c r="D38" s="8">
        <f>E38+H38</f>
        <v>0</v>
      </c>
      <c r="E38" s="8">
        <f>F38+G38</f>
        <v>0</v>
      </c>
      <c r="F38" s="8">
        <f>SUM(F39:F40)</f>
        <v>0</v>
      </c>
      <c r="G38" s="8">
        <f>SUM(G39:G40)</f>
        <v>0</v>
      </c>
      <c r="H38" s="8">
        <f>SUM(H39:H40)</f>
        <v>0</v>
      </c>
      <c r="I38" s="16"/>
      <c r="J38" s="17"/>
      <c r="K38" s="17"/>
      <c r="L38" s="17"/>
      <c r="M38" s="17"/>
      <c r="N38" s="17"/>
      <c r="O38" s="17"/>
      <c r="P38" s="16"/>
      <c r="Q38" s="16"/>
    </row>
    <row r="39" customHeight="1" spans="1:17">
      <c r="A39" s="14"/>
      <c r="B39" s="18"/>
      <c r="C39" s="19" t="str">
        <f>IF(D39&gt;0,"是","")</f>
        <v/>
      </c>
      <c r="D39" s="8">
        <f>E39+H39</f>
        <v>0</v>
      </c>
      <c r="E39" s="8">
        <f>F39+G39</f>
        <v>0</v>
      </c>
      <c r="F39" s="7"/>
      <c r="G39" s="7"/>
      <c r="H39" s="7"/>
      <c r="I39" s="18"/>
      <c r="J39" s="20"/>
      <c r="K39" s="21"/>
      <c r="L39" s="20"/>
      <c r="M39" s="20"/>
      <c r="N39" s="20"/>
      <c r="O39" s="20"/>
      <c r="P39" s="18"/>
      <c r="Q39" s="18"/>
    </row>
    <row r="40" customHeight="1" spans="1:17">
      <c r="A40" s="22" t="s">
        <v>447</v>
      </c>
      <c r="I40" s="27"/>
      <c r="J40" s="28"/>
      <c r="K40" s="28"/>
      <c r="L40" s="28"/>
      <c r="M40" s="28"/>
      <c r="N40" s="28"/>
      <c r="O40" s="28"/>
      <c r="P40" s="27"/>
      <c r="Q40" s="27"/>
    </row>
    <row r="41" customHeight="1" spans="1:17">
      <c r="A41" s="14" t="s">
        <v>465</v>
      </c>
      <c r="B41" s="6" t="s">
        <v>466</v>
      </c>
      <c r="C41" s="8"/>
      <c r="D41" s="8">
        <f>E41+H41</f>
        <v>0</v>
      </c>
      <c r="E41" s="8">
        <f>F41+G41</f>
        <v>0</v>
      </c>
      <c r="F41" s="8">
        <f>SUM(F42:F43)</f>
        <v>0</v>
      </c>
      <c r="G41" s="8">
        <f>SUM(G42:G43)</f>
        <v>0</v>
      </c>
      <c r="H41" s="8">
        <f>SUM(H42:H43)</f>
        <v>0</v>
      </c>
      <c r="I41" s="16"/>
      <c r="J41" s="17"/>
      <c r="K41" s="17"/>
      <c r="L41" s="17"/>
      <c r="M41" s="17"/>
      <c r="N41" s="17"/>
      <c r="O41" s="17"/>
      <c r="P41" s="16"/>
      <c r="Q41" s="16"/>
    </row>
    <row r="42" customHeight="1" spans="1:17">
      <c r="A42" s="14"/>
      <c r="B42" s="18"/>
      <c r="C42" s="19" t="str">
        <f>IF(D42&gt;0,"是","")</f>
        <v/>
      </c>
      <c r="D42" s="8">
        <f>E42+H42</f>
        <v>0</v>
      </c>
      <c r="E42" s="8">
        <f>F42+G42</f>
        <v>0</v>
      </c>
      <c r="F42" s="7"/>
      <c r="G42" s="7"/>
      <c r="H42" s="7"/>
      <c r="I42" s="18"/>
      <c r="J42" s="20"/>
      <c r="K42" s="21"/>
      <c r="L42" s="20"/>
      <c r="M42" s="20"/>
      <c r="N42" s="20"/>
      <c r="O42" s="20"/>
      <c r="P42" s="18"/>
      <c r="Q42" s="18"/>
    </row>
    <row r="43" customHeight="1" spans="1:17">
      <c r="A43" s="22" t="s">
        <v>447</v>
      </c>
      <c r="I43" s="27"/>
      <c r="J43" s="28"/>
      <c r="K43" s="28"/>
      <c r="L43" s="28"/>
      <c r="M43" s="28"/>
      <c r="N43" s="28"/>
      <c r="O43" s="28"/>
      <c r="P43" s="27"/>
      <c r="Q43" s="27"/>
    </row>
    <row r="44" customHeight="1" spans="1:17">
      <c r="A44" s="14" t="s">
        <v>393</v>
      </c>
      <c r="B44" s="6" t="s">
        <v>467</v>
      </c>
      <c r="C44" s="8"/>
      <c r="D44" s="8">
        <f>E44+H44</f>
        <v>0</v>
      </c>
      <c r="E44" s="8">
        <f>F44+G44</f>
        <v>0</v>
      </c>
      <c r="F44" s="8">
        <f>SUM(F45:F46)</f>
        <v>0</v>
      </c>
      <c r="G44" s="8">
        <f>SUM(G45:G46)</f>
        <v>0</v>
      </c>
      <c r="H44" s="8">
        <f>SUM(H45:H46)</f>
        <v>0</v>
      </c>
      <c r="I44" s="16"/>
      <c r="J44" s="17"/>
      <c r="K44" s="17"/>
      <c r="L44" s="17"/>
      <c r="M44" s="17"/>
      <c r="N44" s="17"/>
      <c r="O44" s="17"/>
      <c r="P44" s="16"/>
      <c r="Q44" s="16"/>
    </row>
    <row r="45" customHeight="1" spans="1:17">
      <c r="A45" s="14"/>
      <c r="B45" s="18"/>
      <c r="C45" s="19" t="str">
        <f>IF(D45&gt;0,"是","")</f>
        <v/>
      </c>
      <c r="D45" s="8">
        <f>E45+H45</f>
        <v>0</v>
      </c>
      <c r="E45" s="8">
        <f>F45+G45</f>
        <v>0</v>
      </c>
      <c r="F45" s="7"/>
      <c r="G45" s="7"/>
      <c r="H45" s="7"/>
      <c r="I45" s="18"/>
      <c r="J45" s="20"/>
      <c r="K45" s="21"/>
      <c r="L45" s="20"/>
      <c r="M45" s="20"/>
      <c r="N45" s="20"/>
      <c r="O45" s="20"/>
      <c r="P45" s="18"/>
      <c r="Q45" s="18"/>
    </row>
    <row r="46" customHeight="1" spans="1:17">
      <c r="A46" s="22" t="s">
        <v>447</v>
      </c>
      <c r="I46" s="27"/>
      <c r="J46" s="28"/>
      <c r="K46" s="28"/>
      <c r="L46" s="28"/>
      <c r="M46" s="28"/>
      <c r="N46" s="28"/>
      <c r="O46" s="28"/>
      <c r="P46" s="27"/>
      <c r="Q46" s="27"/>
    </row>
    <row r="47" customHeight="1" spans="1:17">
      <c r="A47" s="14" t="s">
        <v>397</v>
      </c>
      <c r="B47" s="6" t="s">
        <v>468</v>
      </c>
      <c r="C47" s="8"/>
      <c r="D47" s="8">
        <f>E47+H47</f>
        <v>0</v>
      </c>
      <c r="E47" s="8">
        <f>F47+G47</f>
        <v>0</v>
      </c>
      <c r="F47" s="8">
        <f>SUM(F48:F49)</f>
        <v>0</v>
      </c>
      <c r="G47" s="8">
        <f>SUM(G48:G49)</f>
        <v>0</v>
      </c>
      <c r="H47" s="8">
        <f>SUM(H48:H49)</f>
        <v>0</v>
      </c>
      <c r="I47" s="16"/>
      <c r="J47" s="17"/>
      <c r="K47" s="17"/>
      <c r="L47" s="17"/>
      <c r="M47" s="17"/>
      <c r="N47" s="17"/>
      <c r="O47" s="17"/>
      <c r="P47" s="16"/>
      <c r="Q47" s="16"/>
    </row>
    <row r="48" customHeight="1" spans="1:17">
      <c r="A48" s="14"/>
      <c r="B48" s="18"/>
      <c r="C48" s="19" t="str">
        <f>IF(D48&gt;0,"是","")</f>
        <v/>
      </c>
      <c r="D48" s="8">
        <f>E48+H48</f>
        <v>0</v>
      </c>
      <c r="E48" s="8">
        <f>F48+G48</f>
        <v>0</v>
      </c>
      <c r="F48" s="7"/>
      <c r="G48" s="7"/>
      <c r="H48" s="7"/>
      <c r="I48" s="18"/>
      <c r="J48" s="20"/>
      <c r="K48" s="21"/>
      <c r="L48" s="20"/>
      <c r="M48" s="20"/>
      <c r="N48" s="20"/>
      <c r="O48" s="20"/>
      <c r="P48" s="18"/>
      <c r="Q48" s="18"/>
    </row>
    <row r="49" customHeight="1" spans="1:17">
      <c r="A49" s="22" t="s">
        <v>447</v>
      </c>
      <c r="I49" s="27"/>
      <c r="J49" s="28"/>
      <c r="K49" s="28"/>
      <c r="L49" s="28"/>
      <c r="M49" s="28"/>
      <c r="N49" s="28"/>
      <c r="O49" s="28"/>
      <c r="P49" s="27"/>
      <c r="Q49" s="27"/>
    </row>
    <row r="50" customHeight="1" spans="1:17">
      <c r="A50" s="14" t="s">
        <v>399</v>
      </c>
      <c r="B50" s="6" t="s">
        <v>469</v>
      </c>
      <c r="C50" s="8"/>
      <c r="D50" s="8">
        <f>E50+H50</f>
        <v>0</v>
      </c>
      <c r="E50" s="8">
        <f>F50+G50</f>
        <v>0</v>
      </c>
      <c r="F50" s="8">
        <f>SUM(F51:F52)</f>
        <v>0</v>
      </c>
      <c r="G50" s="8">
        <f>SUM(G51:G52)</f>
        <v>0</v>
      </c>
      <c r="H50" s="8">
        <f>SUM(H51:H52)</f>
        <v>0</v>
      </c>
      <c r="I50" s="16"/>
      <c r="J50" s="17"/>
      <c r="K50" s="17"/>
      <c r="L50" s="17"/>
      <c r="M50" s="17"/>
      <c r="N50" s="17"/>
      <c r="O50" s="17"/>
      <c r="P50" s="16"/>
      <c r="Q50" s="16"/>
    </row>
    <row r="51" customHeight="1" spans="1:17">
      <c r="A51" s="14"/>
      <c r="B51" s="18"/>
      <c r="C51" s="19" t="str">
        <f>IF(D51&gt;0,"是","")</f>
        <v/>
      </c>
      <c r="D51" s="8">
        <f>E51+H51</f>
        <v>0</v>
      </c>
      <c r="E51" s="8">
        <f>F51+G51</f>
        <v>0</v>
      </c>
      <c r="F51" s="7"/>
      <c r="G51" s="7"/>
      <c r="H51" s="7"/>
      <c r="I51" s="18"/>
      <c r="J51" s="20"/>
      <c r="K51" s="21"/>
      <c r="L51" s="20"/>
      <c r="M51" s="20"/>
      <c r="N51" s="20"/>
      <c r="O51" s="20"/>
      <c r="P51" s="18"/>
      <c r="Q51" s="18"/>
    </row>
    <row r="52" customHeight="1" spans="1:17">
      <c r="A52" s="22" t="s">
        <v>447</v>
      </c>
      <c r="I52" s="27"/>
      <c r="J52" s="28"/>
      <c r="K52" s="28"/>
      <c r="L52" s="28"/>
      <c r="M52" s="28"/>
      <c r="N52" s="28"/>
      <c r="O52" s="28"/>
      <c r="P52" s="27"/>
      <c r="Q52" s="27"/>
    </row>
    <row r="53" customHeight="1" spans="1:17">
      <c r="A53" s="14" t="s">
        <v>413</v>
      </c>
      <c r="B53" s="6" t="s">
        <v>470</v>
      </c>
      <c r="C53" s="8"/>
      <c r="D53" s="8">
        <f>E53+H53</f>
        <v>0</v>
      </c>
      <c r="E53" s="8">
        <f>F53+G53</f>
        <v>0</v>
      </c>
      <c r="F53" s="8">
        <f>SUM(F54:F55)</f>
        <v>0</v>
      </c>
      <c r="G53" s="8">
        <f>SUM(G54:G55)</f>
        <v>0</v>
      </c>
      <c r="H53" s="8">
        <f>SUM(H54:H55)</f>
        <v>0</v>
      </c>
      <c r="I53" s="16"/>
      <c r="J53" s="17"/>
      <c r="K53" s="17"/>
      <c r="L53" s="17"/>
      <c r="M53" s="17"/>
      <c r="N53" s="17"/>
      <c r="O53" s="17"/>
      <c r="P53" s="16"/>
      <c r="Q53" s="16"/>
    </row>
    <row r="54" customHeight="1" spans="1:17">
      <c r="A54" s="14"/>
      <c r="B54" s="18"/>
      <c r="C54" s="19" t="str">
        <f>IF(D54&gt;0,"是","")</f>
        <v/>
      </c>
      <c r="D54" s="8">
        <f>E54+H54</f>
        <v>0</v>
      </c>
      <c r="E54" s="8">
        <f>F54+G54</f>
        <v>0</v>
      </c>
      <c r="F54" s="7"/>
      <c r="G54" s="7"/>
      <c r="H54" s="7"/>
      <c r="I54" s="18"/>
      <c r="J54" s="20"/>
      <c r="K54" s="21"/>
      <c r="L54" s="20"/>
      <c r="M54" s="20"/>
      <c r="N54" s="20"/>
      <c r="O54" s="20"/>
      <c r="P54" s="18"/>
      <c r="Q54" s="18"/>
    </row>
    <row r="55" customHeight="1" spans="1:17">
      <c r="A55" s="22" t="s">
        <v>447</v>
      </c>
      <c r="I55" s="27"/>
      <c r="J55" s="28"/>
      <c r="K55" s="28"/>
      <c r="L55" s="28"/>
      <c r="M55" s="28"/>
      <c r="N55" s="28"/>
      <c r="O55" s="28"/>
      <c r="P55" s="27"/>
      <c r="Q55" s="27"/>
    </row>
    <row r="56" customHeight="1" spans="1:17">
      <c r="A56" s="14" t="s">
        <v>416</v>
      </c>
      <c r="B56" s="6" t="s">
        <v>471</v>
      </c>
      <c r="C56" s="8"/>
      <c r="D56" s="8">
        <f>E56+H56</f>
        <v>0</v>
      </c>
      <c r="E56" s="8">
        <f>F56+G56</f>
        <v>0</v>
      </c>
      <c r="F56" s="8">
        <f>SUM(F57:F58)</f>
        <v>0</v>
      </c>
      <c r="G56" s="8">
        <f>SUM(G57:G58)</f>
        <v>0</v>
      </c>
      <c r="H56" s="8">
        <f>SUM(H57:H58)</f>
        <v>0</v>
      </c>
      <c r="I56" s="16"/>
      <c r="J56" s="17"/>
      <c r="K56" s="17"/>
      <c r="L56" s="17"/>
      <c r="M56" s="17"/>
      <c r="N56" s="17"/>
      <c r="O56" s="17"/>
      <c r="P56" s="16"/>
      <c r="Q56" s="16"/>
    </row>
    <row r="57" customHeight="1" spans="1:17">
      <c r="A57" s="14"/>
      <c r="B57" s="18"/>
      <c r="C57" s="19" t="str">
        <f>IF(D57&gt;0,"是","")</f>
        <v/>
      </c>
      <c r="D57" s="8">
        <f>E57+H57</f>
        <v>0</v>
      </c>
      <c r="E57" s="8">
        <f>F57+G57</f>
        <v>0</v>
      </c>
      <c r="F57" s="7"/>
      <c r="G57" s="7"/>
      <c r="H57" s="7"/>
      <c r="I57" s="18"/>
      <c r="J57" s="20"/>
      <c r="K57" s="21"/>
      <c r="L57" s="20"/>
      <c r="M57" s="20"/>
      <c r="N57" s="20"/>
      <c r="O57" s="20"/>
      <c r="P57" s="18"/>
      <c r="Q57" s="18"/>
    </row>
    <row r="58" customHeight="1" spans="1:17">
      <c r="A58" s="22" t="s">
        <v>447</v>
      </c>
      <c r="I58" s="27"/>
      <c r="J58" s="28"/>
      <c r="K58" s="28"/>
      <c r="L58" s="28"/>
      <c r="M58" s="28"/>
      <c r="N58" s="28"/>
      <c r="O58" s="28"/>
      <c r="P58" s="27"/>
      <c r="Q58" s="27"/>
    </row>
    <row r="59" customHeight="1" spans="1:17">
      <c r="A59" s="14" t="s">
        <v>411</v>
      </c>
      <c r="B59" s="6" t="s">
        <v>472</v>
      </c>
      <c r="C59" s="8"/>
      <c r="D59" s="8">
        <f>E59+H59</f>
        <v>0</v>
      </c>
      <c r="E59" s="8">
        <f>F59+G59</f>
        <v>0</v>
      </c>
      <c r="F59" s="8">
        <f>SUM(F60:F61)</f>
        <v>0</v>
      </c>
      <c r="G59" s="8">
        <f>SUM(G60:G61)</f>
        <v>0</v>
      </c>
      <c r="H59" s="8">
        <f>SUM(H60:H61)</f>
        <v>0</v>
      </c>
      <c r="I59" s="16"/>
      <c r="J59" s="17"/>
      <c r="K59" s="17"/>
      <c r="L59" s="17"/>
      <c r="M59" s="17"/>
      <c r="N59" s="17"/>
      <c r="O59" s="17"/>
      <c r="P59" s="16"/>
      <c r="Q59" s="16"/>
    </row>
    <row r="60" customHeight="1" spans="1:17">
      <c r="A60" s="14"/>
      <c r="B60" s="18"/>
      <c r="C60" s="19" t="str">
        <f>IF(D60&gt;0,"是","")</f>
        <v/>
      </c>
      <c r="D60" s="8">
        <f>E60+H60</f>
        <v>0</v>
      </c>
      <c r="E60" s="8">
        <f>F60+G60</f>
        <v>0</v>
      </c>
      <c r="F60" s="7"/>
      <c r="G60" s="7"/>
      <c r="H60" s="7"/>
      <c r="I60" s="18"/>
      <c r="J60" s="20"/>
      <c r="K60" s="21"/>
      <c r="L60" s="20"/>
      <c r="M60" s="20"/>
      <c r="N60" s="20"/>
      <c r="O60" s="20"/>
      <c r="P60" s="18"/>
      <c r="Q60" s="18"/>
    </row>
    <row r="61" customHeight="1" spans="1:17">
      <c r="A61" s="22" t="s">
        <v>447</v>
      </c>
      <c r="I61" s="27"/>
      <c r="J61" s="28"/>
      <c r="K61" s="28"/>
      <c r="L61" s="28"/>
      <c r="M61" s="28"/>
      <c r="N61" s="28"/>
      <c r="O61" s="28"/>
      <c r="P61" s="27"/>
      <c r="Q61" s="27"/>
    </row>
    <row r="62" customHeight="1" spans="1:17">
      <c r="A62" s="14" t="s">
        <v>473</v>
      </c>
      <c r="B62" s="6" t="s">
        <v>474</v>
      </c>
      <c r="C62" s="8"/>
      <c r="D62" s="8">
        <f>E62+H62</f>
        <v>0</v>
      </c>
      <c r="E62" s="8">
        <f>F62+G62</f>
        <v>0</v>
      </c>
      <c r="F62" s="8">
        <f>SUM(F63:F64)</f>
        <v>0</v>
      </c>
      <c r="G62" s="8">
        <f>SUM(G63:G64)</f>
        <v>0</v>
      </c>
      <c r="H62" s="8">
        <f>SUM(H63:H64)</f>
        <v>0</v>
      </c>
      <c r="I62" s="16"/>
      <c r="J62" s="17"/>
      <c r="K62" s="17"/>
      <c r="L62" s="17"/>
      <c r="M62" s="17"/>
      <c r="N62" s="17"/>
      <c r="O62" s="17"/>
      <c r="P62" s="16"/>
      <c r="Q62" s="16"/>
    </row>
    <row r="63" customHeight="1" spans="1:17">
      <c r="A63" s="14"/>
      <c r="B63" s="18"/>
      <c r="C63" s="19" t="str">
        <f>IF(D63&gt;0,"是","")</f>
        <v/>
      </c>
      <c r="D63" s="8">
        <f>E63+H63</f>
        <v>0</v>
      </c>
      <c r="E63" s="8">
        <f>F63+G63</f>
        <v>0</v>
      </c>
      <c r="F63" s="7"/>
      <c r="G63" s="7"/>
      <c r="H63" s="7"/>
      <c r="I63" s="18"/>
      <c r="J63" s="20"/>
      <c r="K63" s="21"/>
      <c r="L63" s="20"/>
      <c r="M63" s="20"/>
      <c r="N63" s="20"/>
      <c r="O63" s="20"/>
      <c r="P63" s="18"/>
      <c r="Q63" s="18"/>
    </row>
    <row r="64" customHeight="1" spans="1:17">
      <c r="A64" s="22" t="s">
        <v>447</v>
      </c>
      <c r="I64" s="27"/>
      <c r="J64" s="28"/>
      <c r="K64" s="28"/>
      <c r="L64" s="28"/>
      <c r="M64" s="28"/>
      <c r="N64" s="28"/>
      <c r="O64" s="28"/>
      <c r="P64" s="27"/>
      <c r="Q64" s="27"/>
    </row>
    <row r="65" customHeight="1" spans="1:17">
      <c r="A65" s="14" t="s">
        <v>475</v>
      </c>
      <c r="B65" s="6" t="s">
        <v>476</v>
      </c>
      <c r="C65" s="8"/>
      <c r="D65" s="8">
        <f>E65+H65</f>
        <v>0</v>
      </c>
      <c r="E65" s="8">
        <f>F65+G65</f>
        <v>0</v>
      </c>
      <c r="F65" s="8">
        <f>SUM(F66:F67)</f>
        <v>0</v>
      </c>
      <c r="G65" s="8">
        <f>SUM(G66:G67)</f>
        <v>0</v>
      </c>
      <c r="H65" s="8">
        <f>SUM(H66:H67)</f>
        <v>0</v>
      </c>
      <c r="I65" s="16"/>
      <c r="J65" s="17"/>
      <c r="K65" s="17"/>
      <c r="L65" s="17"/>
      <c r="M65" s="17"/>
      <c r="N65" s="17"/>
      <c r="O65" s="17"/>
      <c r="P65" s="16"/>
      <c r="Q65" s="16"/>
    </row>
    <row r="66" customHeight="1" spans="1:17">
      <c r="A66" s="14"/>
      <c r="B66" s="18"/>
      <c r="C66" s="19" t="str">
        <f>IF(D66&gt;0,"是","")</f>
        <v/>
      </c>
      <c r="D66" s="8">
        <f>E66+H66</f>
        <v>0</v>
      </c>
      <c r="E66" s="8">
        <f>F66+G66</f>
        <v>0</v>
      </c>
      <c r="F66" s="7"/>
      <c r="G66" s="7"/>
      <c r="H66" s="7"/>
      <c r="I66" s="18"/>
      <c r="J66" s="20"/>
      <c r="K66" s="21"/>
      <c r="L66" s="20"/>
      <c r="M66" s="20"/>
      <c r="N66" s="20"/>
      <c r="O66" s="20"/>
      <c r="P66" s="18"/>
      <c r="Q66" s="18"/>
    </row>
    <row r="67" customHeight="1" spans="1:17">
      <c r="A67" s="22" t="s">
        <v>447</v>
      </c>
      <c r="I67" s="27"/>
      <c r="J67" s="28"/>
      <c r="K67" s="28"/>
      <c r="L67" s="28"/>
      <c r="M67" s="28"/>
      <c r="N67" s="28"/>
      <c r="O67" s="28"/>
      <c r="P67" s="27"/>
      <c r="Q67" s="27"/>
    </row>
    <row r="68" customHeight="1" spans="1:17">
      <c r="A68" s="14" t="s">
        <v>477</v>
      </c>
      <c r="B68" s="6" t="s">
        <v>478</v>
      </c>
      <c r="C68" s="8"/>
      <c r="D68" s="8">
        <f>E68+H68</f>
        <v>0</v>
      </c>
      <c r="E68" s="8">
        <f>F68+G68</f>
        <v>0</v>
      </c>
      <c r="F68" s="8">
        <f>SUM(F69:F70)</f>
        <v>0</v>
      </c>
      <c r="G68" s="8">
        <f>SUM(G69:G70)</f>
        <v>0</v>
      </c>
      <c r="H68" s="8">
        <f>SUM(H69:H70)</f>
        <v>0</v>
      </c>
      <c r="I68" s="16"/>
      <c r="J68" s="17"/>
      <c r="K68" s="17"/>
      <c r="L68" s="17"/>
      <c r="M68" s="17"/>
      <c r="N68" s="17"/>
      <c r="O68" s="17"/>
      <c r="P68" s="16"/>
      <c r="Q68" s="16"/>
    </row>
    <row r="69" customHeight="1" spans="1:17">
      <c r="A69" s="14"/>
      <c r="B69" s="18"/>
      <c r="C69" s="19" t="str">
        <f>IF(D69&gt;0,"是","")</f>
        <v/>
      </c>
      <c r="D69" s="8">
        <f>E69+H69</f>
        <v>0</v>
      </c>
      <c r="E69" s="8">
        <f>F69+G69</f>
        <v>0</v>
      </c>
      <c r="F69" s="7"/>
      <c r="G69" s="7"/>
      <c r="H69" s="7"/>
      <c r="I69" s="18"/>
      <c r="J69" s="20"/>
      <c r="K69" s="21"/>
      <c r="L69" s="20"/>
      <c r="M69" s="20"/>
      <c r="N69" s="20"/>
      <c r="O69" s="20"/>
      <c r="P69" s="18"/>
      <c r="Q69" s="18"/>
    </row>
    <row r="70" customHeight="1" spans="1:17">
      <c r="A70" s="22" t="s">
        <v>447</v>
      </c>
      <c r="I70" s="27"/>
      <c r="J70" s="28"/>
      <c r="K70" s="28"/>
      <c r="L70" s="28"/>
      <c r="M70" s="28"/>
      <c r="N70" s="28"/>
      <c r="O70" s="28"/>
      <c r="P70" s="27"/>
      <c r="Q70" s="27"/>
    </row>
    <row r="71" customHeight="1" spans="1:17">
      <c r="A71" s="14" t="s">
        <v>479</v>
      </c>
      <c r="B71" s="6" t="s">
        <v>480</v>
      </c>
      <c r="C71" s="8"/>
      <c r="D71" s="8">
        <f>E71+H71</f>
        <v>0</v>
      </c>
      <c r="E71" s="8">
        <f>F71+G71</f>
        <v>0</v>
      </c>
      <c r="F71" s="8">
        <f>SUM(F72:F73)</f>
        <v>0</v>
      </c>
      <c r="G71" s="8">
        <f>SUM(G72:G73)</f>
        <v>0</v>
      </c>
      <c r="H71" s="8">
        <f>SUM(H72:H73)</f>
        <v>0</v>
      </c>
      <c r="I71" s="16"/>
      <c r="J71" s="17"/>
      <c r="K71" s="17"/>
      <c r="L71" s="17"/>
      <c r="M71" s="17"/>
      <c r="N71" s="17"/>
      <c r="O71" s="17"/>
      <c r="P71" s="16"/>
      <c r="Q71" s="16"/>
    </row>
    <row r="72" customHeight="1" spans="1:17">
      <c r="A72" s="14"/>
      <c r="B72" s="18"/>
      <c r="C72" s="19" t="str">
        <f>IF(D72&gt;0,"是","")</f>
        <v/>
      </c>
      <c r="D72" s="8">
        <f>E72+H72</f>
        <v>0</v>
      </c>
      <c r="E72" s="8">
        <f>F72+G72</f>
        <v>0</v>
      </c>
      <c r="F72" s="7"/>
      <c r="G72" s="7"/>
      <c r="H72" s="7"/>
      <c r="I72" s="18"/>
      <c r="J72" s="20"/>
      <c r="K72" s="21"/>
      <c r="L72" s="20"/>
      <c r="M72" s="20"/>
      <c r="N72" s="20"/>
      <c r="O72" s="20"/>
      <c r="P72" s="18"/>
      <c r="Q72" s="18"/>
    </row>
    <row r="73" customHeight="1" spans="1:17">
      <c r="A73" s="22" t="s">
        <v>447</v>
      </c>
      <c r="I73" s="27"/>
      <c r="J73" s="28"/>
      <c r="K73" s="28"/>
      <c r="L73" s="28"/>
      <c r="M73" s="28"/>
      <c r="N73" s="28"/>
      <c r="O73" s="28"/>
      <c r="P73" s="27"/>
      <c r="Q73" s="27"/>
    </row>
    <row r="74" customHeight="1" spans="1:17">
      <c r="A74" s="14" t="s">
        <v>481</v>
      </c>
      <c r="B74" s="6" t="s">
        <v>482</v>
      </c>
      <c r="C74" s="8"/>
      <c r="D74" s="8">
        <f>E74+H74</f>
        <v>0</v>
      </c>
      <c r="E74" s="8">
        <f>F74+G74</f>
        <v>0</v>
      </c>
      <c r="F74" s="8">
        <f>SUM(F75:F76)</f>
        <v>0</v>
      </c>
      <c r="G74" s="8">
        <f>SUM(G75:G76)</f>
        <v>0</v>
      </c>
      <c r="H74" s="8">
        <f>SUM(H75:H76)</f>
        <v>0</v>
      </c>
      <c r="I74" s="16"/>
      <c r="J74" s="17"/>
      <c r="K74" s="17"/>
      <c r="L74" s="17"/>
      <c r="M74" s="17"/>
      <c r="N74" s="17"/>
      <c r="O74" s="17"/>
      <c r="P74" s="16"/>
      <c r="Q74" s="16"/>
    </row>
    <row r="75" customHeight="1" spans="1:17">
      <c r="A75" s="14"/>
      <c r="B75" s="18"/>
      <c r="C75" s="19" t="str">
        <f>IF(D75&gt;0,"是","")</f>
        <v/>
      </c>
      <c r="D75" s="8">
        <f>E75+H75</f>
        <v>0</v>
      </c>
      <c r="E75" s="8">
        <f>F75+G75</f>
        <v>0</v>
      </c>
      <c r="F75" s="7"/>
      <c r="G75" s="7"/>
      <c r="H75" s="7"/>
      <c r="I75" s="18"/>
      <c r="J75" s="20"/>
      <c r="K75" s="21"/>
      <c r="L75" s="20"/>
      <c r="M75" s="20"/>
      <c r="N75" s="20"/>
      <c r="O75" s="20"/>
      <c r="P75" s="18"/>
      <c r="Q75" s="18"/>
    </row>
    <row r="76" customHeight="1" spans="1:17">
      <c r="A76" s="22" t="s">
        <v>447</v>
      </c>
      <c r="I76" s="27"/>
      <c r="J76" s="28"/>
      <c r="K76" s="28"/>
      <c r="L76" s="28"/>
      <c r="M76" s="28"/>
      <c r="N76" s="28"/>
      <c r="O76" s="28"/>
      <c r="P76" s="27"/>
      <c r="Q76" s="27"/>
    </row>
    <row r="77" customHeight="1" spans="1:17">
      <c r="A77" s="14" t="s">
        <v>483</v>
      </c>
      <c r="B77" s="6" t="s">
        <v>484</v>
      </c>
      <c r="C77" s="8"/>
      <c r="D77" s="8">
        <f>E77+H77</f>
        <v>0</v>
      </c>
      <c r="E77" s="8">
        <f>F77+G77</f>
        <v>0</v>
      </c>
      <c r="F77" s="8">
        <f>SUM(F78:F79)</f>
        <v>0</v>
      </c>
      <c r="G77" s="8">
        <f>SUM(G78:G79)</f>
        <v>0</v>
      </c>
      <c r="H77" s="8">
        <f>SUM(H78:H79)</f>
        <v>0</v>
      </c>
      <c r="I77" s="16"/>
      <c r="J77" s="17"/>
      <c r="K77" s="17"/>
      <c r="L77" s="17"/>
      <c r="M77" s="17"/>
      <c r="N77" s="17"/>
      <c r="O77" s="17"/>
      <c r="P77" s="16"/>
      <c r="Q77" s="16"/>
    </row>
    <row r="78" customHeight="1" spans="1:17">
      <c r="A78" s="14"/>
      <c r="B78" s="18"/>
      <c r="C78" s="19" t="str">
        <f>IF(D78&gt;0,"是","")</f>
        <v/>
      </c>
      <c r="D78" s="8">
        <f>E78+H78</f>
        <v>0</v>
      </c>
      <c r="E78" s="8">
        <f>F78+G78</f>
        <v>0</v>
      </c>
      <c r="F78" s="7"/>
      <c r="G78" s="7"/>
      <c r="H78" s="7"/>
      <c r="I78" s="18"/>
      <c r="J78" s="20"/>
      <c r="K78" s="21"/>
      <c r="L78" s="20"/>
      <c r="M78" s="20"/>
      <c r="N78" s="20"/>
      <c r="O78" s="20"/>
      <c r="P78" s="18"/>
      <c r="Q78" s="18"/>
    </row>
    <row r="79" customHeight="1" spans="1:17">
      <c r="A79" s="22" t="s">
        <v>447</v>
      </c>
      <c r="I79" s="27"/>
      <c r="J79" s="28"/>
      <c r="K79" s="28"/>
      <c r="L79" s="28"/>
      <c r="M79" s="28"/>
      <c r="N79" s="28"/>
      <c r="O79" s="28"/>
      <c r="P79" s="27"/>
      <c r="Q79" s="27"/>
    </row>
    <row r="80" customHeight="1" spans="1:17">
      <c r="A80" s="14" t="s">
        <v>485</v>
      </c>
      <c r="B80" s="6" t="s">
        <v>486</v>
      </c>
      <c r="C80" s="15"/>
      <c r="D80" s="8">
        <f>E80+H80</f>
        <v>0</v>
      </c>
      <c r="E80" s="8">
        <f>F80+G80</f>
        <v>0</v>
      </c>
      <c r="F80" s="8">
        <f>SUM(F81:F82)</f>
        <v>0</v>
      </c>
      <c r="G80" s="8">
        <f>SUM(G81:G82)</f>
        <v>0</v>
      </c>
      <c r="H80" s="8">
        <f>SUM(H81:H82)</f>
        <v>0</v>
      </c>
      <c r="I80" s="16"/>
      <c r="J80" s="17"/>
      <c r="K80" s="17"/>
      <c r="L80" s="17"/>
      <c r="M80" s="17"/>
      <c r="N80" s="17"/>
      <c r="O80" s="17"/>
      <c r="P80" s="16"/>
      <c r="Q80" s="16"/>
    </row>
    <row r="81" customHeight="1" spans="1:17">
      <c r="A81" s="14"/>
      <c r="B81" s="18"/>
      <c r="C81" s="19" t="str">
        <f>IF(D81&gt;0,"是","")</f>
        <v/>
      </c>
      <c r="D81" s="8">
        <f>E81+H81</f>
        <v>0</v>
      </c>
      <c r="E81" s="8">
        <f>F81+G81</f>
        <v>0</v>
      </c>
      <c r="F81" s="7"/>
      <c r="G81" s="7"/>
      <c r="H81" s="7"/>
      <c r="I81" s="18"/>
      <c r="J81" s="20"/>
      <c r="K81" s="21"/>
      <c r="L81" s="20"/>
      <c r="M81" s="20"/>
      <c r="N81" s="20"/>
      <c r="O81" s="20"/>
      <c r="P81" s="18"/>
      <c r="Q81" s="18"/>
    </row>
    <row r="82" customHeight="1" spans="1:17">
      <c r="A82" s="22" t="s">
        <v>447</v>
      </c>
      <c r="I82" s="27"/>
      <c r="J82" s="28"/>
      <c r="K82" s="28"/>
      <c r="L82" s="28"/>
      <c r="M82" s="28"/>
      <c r="N82" s="28"/>
      <c r="O82" s="28"/>
      <c r="P82" s="27"/>
      <c r="Q82" s="27"/>
    </row>
    <row r="83" customHeight="1" spans="1:17">
      <c r="A83" s="14" t="s">
        <v>487</v>
      </c>
      <c r="B83" s="6" t="s">
        <v>488</v>
      </c>
      <c r="C83" s="8"/>
      <c r="D83" s="8">
        <f>E83+H83</f>
        <v>0</v>
      </c>
      <c r="E83" s="8">
        <f>F83+G83</f>
        <v>0</v>
      </c>
      <c r="F83" s="8">
        <f>SUM(F84:F85)</f>
        <v>0</v>
      </c>
      <c r="G83" s="8">
        <f>SUM(G84:G85)</f>
        <v>0</v>
      </c>
      <c r="H83" s="8">
        <f>SUM(H84:H85)</f>
        <v>0</v>
      </c>
      <c r="I83" s="16"/>
      <c r="J83" s="17"/>
      <c r="K83" s="17"/>
      <c r="L83" s="17"/>
      <c r="M83" s="17"/>
      <c r="N83" s="17"/>
      <c r="O83" s="17"/>
      <c r="P83" s="16"/>
      <c r="Q83" s="16"/>
    </row>
    <row r="84" customHeight="1" spans="1:17">
      <c r="A84" s="14"/>
      <c r="B84" s="18"/>
      <c r="C84" s="19" t="str">
        <f>IF(D84&gt;0,"是","")</f>
        <v/>
      </c>
      <c r="D84" s="8">
        <f>E84+H84</f>
        <v>0</v>
      </c>
      <c r="E84" s="8">
        <f>F84+G84</f>
        <v>0</v>
      </c>
      <c r="F84" s="7"/>
      <c r="G84" s="7"/>
      <c r="H84" s="7"/>
      <c r="I84" s="18"/>
      <c r="J84" s="20"/>
      <c r="K84" s="21"/>
      <c r="L84" s="20"/>
      <c r="M84" s="20"/>
      <c r="N84" s="20"/>
      <c r="O84" s="20"/>
      <c r="P84" s="18"/>
      <c r="Q84" s="18"/>
    </row>
    <row r="85" customHeight="1" spans="1:17">
      <c r="A85" s="22" t="s">
        <v>447</v>
      </c>
      <c r="I85" s="27"/>
      <c r="J85" s="28"/>
      <c r="K85" s="28"/>
      <c r="L85" s="28"/>
      <c r="M85" s="28"/>
      <c r="N85" s="28"/>
      <c r="O85" s="28"/>
      <c r="P85" s="27"/>
      <c r="Q85" s="27"/>
    </row>
    <row r="86" customHeight="1" spans="1:17">
      <c r="A86" s="14" t="s">
        <v>489</v>
      </c>
      <c r="B86" s="6" t="s">
        <v>490</v>
      </c>
      <c r="C86" s="8"/>
      <c r="D86" s="8">
        <f>E86+H86</f>
        <v>0</v>
      </c>
      <c r="E86" s="8">
        <f>F86+G86</f>
        <v>0</v>
      </c>
      <c r="F86" s="8">
        <f>SUM(F87:F88)</f>
        <v>0</v>
      </c>
      <c r="G86" s="8">
        <f>SUM(G87:G88)</f>
        <v>0</v>
      </c>
      <c r="H86" s="8">
        <f>SUM(H87:H88)</f>
        <v>0</v>
      </c>
      <c r="I86" s="16"/>
      <c r="J86" s="17"/>
      <c r="K86" s="17"/>
      <c r="L86" s="17"/>
      <c r="M86" s="17"/>
      <c r="N86" s="17"/>
      <c r="O86" s="17"/>
      <c r="P86" s="16"/>
      <c r="Q86" s="16"/>
    </row>
    <row r="87" customHeight="1" spans="1:17">
      <c r="A87" s="14"/>
      <c r="B87" s="18"/>
      <c r="C87" s="19" t="str">
        <f>IF(D87&gt;0,"是","")</f>
        <v/>
      </c>
      <c r="D87" s="8">
        <f>E87+H87</f>
        <v>0</v>
      </c>
      <c r="E87" s="8">
        <f>F87+G87</f>
        <v>0</v>
      </c>
      <c r="F87" s="7"/>
      <c r="G87" s="7"/>
      <c r="H87" s="7"/>
      <c r="I87" s="18"/>
      <c r="J87" s="20"/>
      <c r="K87" s="21"/>
      <c r="L87" s="20"/>
      <c r="M87" s="20"/>
      <c r="N87" s="20"/>
      <c r="O87" s="20"/>
      <c r="P87" s="18"/>
      <c r="Q87" s="18"/>
    </row>
    <row r="88" customHeight="1" spans="1:17">
      <c r="A88" s="22" t="s">
        <v>447</v>
      </c>
      <c r="I88" s="27"/>
      <c r="J88" s="28"/>
      <c r="K88" s="28"/>
      <c r="L88" s="28"/>
      <c r="M88" s="28"/>
      <c r="N88" s="28"/>
      <c r="O88" s="28"/>
      <c r="P88" s="27"/>
      <c r="Q88" s="27"/>
    </row>
    <row r="89" customHeight="1" spans="1:17">
      <c r="A89" s="14" t="s">
        <v>491</v>
      </c>
      <c r="B89" s="6" t="s">
        <v>492</v>
      </c>
      <c r="C89" s="8"/>
      <c r="D89" s="8">
        <f>E89+H89</f>
        <v>0</v>
      </c>
      <c r="E89" s="8">
        <f>F89+G89</f>
        <v>0</v>
      </c>
      <c r="F89" s="8">
        <f>SUM(F90:F91)</f>
        <v>0</v>
      </c>
      <c r="G89" s="8">
        <f>SUM(G90:G91)</f>
        <v>0</v>
      </c>
      <c r="H89" s="8">
        <f>SUM(H90:H91)</f>
        <v>0</v>
      </c>
      <c r="I89" s="16"/>
      <c r="J89" s="17"/>
      <c r="K89" s="17"/>
      <c r="L89" s="17"/>
      <c r="M89" s="17"/>
      <c r="N89" s="17"/>
      <c r="O89" s="17"/>
      <c r="P89" s="16"/>
      <c r="Q89" s="16"/>
    </row>
    <row r="90" customHeight="1" spans="1:17">
      <c r="A90" s="14"/>
      <c r="B90" s="18"/>
      <c r="C90" s="19" t="str">
        <f>IF(D90&gt;0,"是","")</f>
        <v/>
      </c>
      <c r="D90" s="8">
        <f>E90+H90</f>
        <v>0</v>
      </c>
      <c r="E90" s="8">
        <f>F90+G90</f>
        <v>0</v>
      </c>
      <c r="F90" s="7"/>
      <c r="G90" s="7"/>
      <c r="H90" s="7"/>
      <c r="I90" s="18"/>
      <c r="J90" s="20"/>
      <c r="K90" s="21"/>
      <c r="L90" s="20"/>
      <c r="M90" s="20"/>
      <c r="N90" s="20"/>
      <c r="O90" s="20"/>
      <c r="P90" s="18"/>
      <c r="Q90" s="18"/>
    </row>
    <row r="91" customHeight="1" spans="1:17">
      <c r="A91" s="22" t="s">
        <v>447</v>
      </c>
      <c r="I91" s="27"/>
      <c r="J91" s="28"/>
      <c r="K91" s="28"/>
      <c r="L91" s="28"/>
      <c r="M91" s="28"/>
      <c r="N91" s="28"/>
      <c r="O91" s="28"/>
      <c r="P91" s="27"/>
      <c r="Q91" s="27"/>
    </row>
    <row r="92" customHeight="1" spans="1:17">
      <c r="A92" s="14" t="s">
        <v>493</v>
      </c>
      <c r="B92" s="6" t="s">
        <v>494</v>
      </c>
      <c r="C92" s="8"/>
      <c r="D92" s="8">
        <f>E92+H92</f>
        <v>0</v>
      </c>
      <c r="E92" s="8">
        <f>F92+G92</f>
        <v>0</v>
      </c>
      <c r="F92" s="8">
        <f>SUM(F93:F94)</f>
        <v>0</v>
      </c>
      <c r="G92" s="8">
        <f>SUM(G93:G94)</f>
        <v>0</v>
      </c>
      <c r="H92" s="8">
        <f>SUM(H93:H94)</f>
        <v>0</v>
      </c>
      <c r="I92" s="16"/>
      <c r="J92" s="17"/>
      <c r="K92" s="17"/>
      <c r="L92" s="17"/>
      <c r="M92" s="17"/>
      <c r="N92" s="17"/>
      <c r="O92" s="17"/>
      <c r="P92" s="16"/>
      <c r="Q92" s="16"/>
    </row>
    <row r="93" customHeight="1" spans="1:17">
      <c r="A93" s="14"/>
      <c r="B93" s="18"/>
      <c r="C93" s="19" t="str">
        <f>IF(D93&gt;0,"是","")</f>
        <v/>
      </c>
      <c r="D93" s="8">
        <f>E93+H93</f>
        <v>0</v>
      </c>
      <c r="E93" s="8">
        <f>F93+G93</f>
        <v>0</v>
      </c>
      <c r="F93" s="7"/>
      <c r="G93" s="7"/>
      <c r="H93" s="7"/>
      <c r="I93" s="18"/>
      <c r="J93" s="20"/>
      <c r="K93" s="21"/>
      <c r="L93" s="20"/>
      <c r="M93" s="20"/>
      <c r="N93" s="20"/>
      <c r="O93" s="20"/>
      <c r="P93" s="18"/>
      <c r="Q93" s="18"/>
    </row>
    <row r="94" customHeight="1" spans="1:17">
      <c r="A94" s="22" t="s">
        <v>447</v>
      </c>
      <c r="I94" s="27"/>
      <c r="J94" s="28"/>
      <c r="K94" s="28"/>
      <c r="L94" s="28"/>
      <c r="M94" s="28"/>
      <c r="N94" s="28"/>
      <c r="O94" s="28"/>
      <c r="P94" s="27"/>
      <c r="Q94" s="27"/>
    </row>
    <row r="95" customHeight="1" spans="1:17">
      <c r="A95" s="14" t="s">
        <v>424</v>
      </c>
      <c r="B95" s="6" t="s">
        <v>495</v>
      </c>
      <c r="C95" s="8"/>
      <c r="D95" s="8">
        <f>E95+H95</f>
        <v>0</v>
      </c>
      <c r="E95" s="8">
        <f>F95+G95</f>
        <v>0</v>
      </c>
      <c r="F95" s="8">
        <f>SUM(F96:F97)</f>
        <v>0</v>
      </c>
      <c r="G95" s="8">
        <f>SUM(G96:G97)</f>
        <v>0</v>
      </c>
      <c r="H95" s="8">
        <f>SUM(H96:H97)</f>
        <v>0</v>
      </c>
      <c r="I95" s="16"/>
      <c r="J95" s="17"/>
      <c r="K95" s="17"/>
      <c r="L95" s="17"/>
      <c r="M95" s="17"/>
      <c r="N95" s="17"/>
      <c r="O95" s="17"/>
      <c r="P95" s="16"/>
      <c r="Q95" s="16"/>
    </row>
    <row r="96" customHeight="1" spans="1:17">
      <c r="A96" s="14"/>
      <c r="B96" s="18"/>
      <c r="C96" s="19" t="str">
        <f>IF(D96&gt;0,"是","")</f>
        <v/>
      </c>
      <c r="D96" s="8">
        <f>E96+H96</f>
        <v>0</v>
      </c>
      <c r="E96" s="8">
        <f>F96+G96</f>
        <v>0</v>
      </c>
      <c r="F96" s="7"/>
      <c r="G96" s="7"/>
      <c r="H96" s="7"/>
      <c r="I96" s="18"/>
      <c r="J96" s="20"/>
      <c r="K96" s="21"/>
      <c r="L96" s="20"/>
      <c r="M96" s="20"/>
      <c r="N96" s="20"/>
      <c r="O96" s="20"/>
      <c r="P96" s="18"/>
      <c r="Q96" s="18"/>
    </row>
    <row r="97" customHeight="1" spans="1:17">
      <c r="A97" s="22" t="s">
        <v>447</v>
      </c>
      <c r="I97" s="27"/>
      <c r="J97" s="28"/>
      <c r="K97" s="28"/>
      <c r="L97" s="28"/>
      <c r="M97" s="28"/>
      <c r="N97" s="28"/>
      <c r="O97" s="28"/>
      <c r="P97" s="27"/>
      <c r="Q97" s="27"/>
    </row>
    <row r="98" customHeight="1" spans="1:17">
      <c r="A98" s="14" t="s">
        <v>496</v>
      </c>
      <c r="B98" s="6" t="s">
        <v>497</v>
      </c>
      <c r="C98" s="8"/>
      <c r="D98" s="8">
        <f>E98+H98</f>
        <v>0</v>
      </c>
      <c r="E98" s="8">
        <f>F98+G98</f>
        <v>0</v>
      </c>
      <c r="F98" s="8">
        <f>SUM(F99:F100)</f>
        <v>0</v>
      </c>
      <c r="G98" s="8">
        <f>SUM(G99:G100)</f>
        <v>0</v>
      </c>
      <c r="H98" s="8">
        <f>SUM(H99:H100)</f>
        <v>0</v>
      </c>
      <c r="I98" s="16"/>
      <c r="J98" s="17"/>
      <c r="K98" s="17"/>
      <c r="L98" s="17"/>
      <c r="M98" s="17"/>
      <c r="N98" s="17"/>
      <c r="O98" s="17"/>
      <c r="P98" s="16"/>
      <c r="Q98" s="16"/>
    </row>
    <row r="99" customHeight="1" spans="1:17">
      <c r="A99" s="14"/>
      <c r="B99" s="18"/>
      <c r="C99" s="19" t="str">
        <f>IF(D99&gt;0,"是","")</f>
        <v/>
      </c>
      <c r="D99" s="8">
        <f>E99+H99</f>
        <v>0</v>
      </c>
      <c r="E99" s="8">
        <f>F99+G99</f>
        <v>0</v>
      </c>
      <c r="F99" s="7"/>
      <c r="G99" s="7"/>
      <c r="H99" s="7"/>
      <c r="I99" s="18"/>
      <c r="J99" s="20"/>
      <c r="K99" s="21"/>
      <c r="L99" s="20"/>
      <c r="M99" s="20"/>
      <c r="N99" s="20"/>
      <c r="O99" s="20"/>
      <c r="P99" s="18"/>
      <c r="Q99" s="18"/>
    </row>
    <row r="100" customHeight="1" spans="1:17">
      <c r="A100" s="22" t="s">
        <v>447</v>
      </c>
      <c r="I100" s="27"/>
      <c r="J100" s="28"/>
      <c r="K100" s="28"/>
      <c r="L100" s="28"/>
      <c r="M100" s="28"/>
      <c r="N100" s="28"/>
      <c r="O100" s="28"/>
      <c r="P100" s="27"/>
      <c r="Q100" s="27"/>
    </row>
    <row r="101" customHeight="1" spans="1:17">
      <c r="A101" s="14" t="s">
        <v>422</v>
      </c>
      <c r="B101" s="6" t="s">
        <v>498</v>
      </c>
      <c r="C101" s="8"/>
      <c r="D101" s="8">
        <f>E101+H101</f>
        <v>0</v>
      </c>
      <c r="E101" s="8">
        <f>F101+G101</f>
        <v>0</v>
      </c>
      <c r="F101" s="8">
        <f>SUM(F102:F103)</f>
        <v>0</v>
      </c>
      <c r="G101" s="8">
        <f>SUM(G102:G103)</f>
        <v>0</v>
      </c>
      <c r="H101" s="8">
        <f>SUM(H102:H103)</f>
        <v>0</v>
      </c>
      <c r="I101" s="16"/>
      <c r="J101" s="17"/>
      <c r="K101" s="17"/>
      <c r="L101" s="17"/>
      <c r="M101" s="17"/>
      <c r="N101" s="17"/>
      <c r="O101" s="17"/>
      <c r="P101" s="16"/>
      <c r="Q101" s="16"/>
    </row>
    <row r="102" customHeight="1" spans="1:17">
      <c r="A102" s="14"/>
      <c r="B102" s="18"/>
      <c r="C102" s="19" t="str">
        <f>IF(D102&gt;0,"是","")</f>
        <v/>
      </c>
      <c r="D102" s="8">
        <f>E102+H102</f>
        <v>0</v>
      </c>
      <c r="E102" s="8">
        <f>F102+G102</f>
        <v>0</v>
      </c>
      <c r="F102" s="7"/>
      <c r="G102" s="7"/>
      <c r="H102" s="7"/>
      <c r="I102" s="18"/>
      <c r="J102" s="20"/>
      <c r="K102" s="21"/>
      <c r="L102" s="20"/>
      <c r="M102" s="20"/>
      <c r="N102" s="20"/>
      <c r="O102" s="20"/>
      <c r="P102" s="18"/>
      <c r="Q102" s="18"/>
    </row>
    <row r="103" customHeight="1" spans="1:17">
      <c r="A103" s="22" t="s">
        <v>447</v>
      </c>
      <c r="I103" s="27"/>
      <c r="J103" s="28"/>
      <c r="K103" s="28"/>
      <c r="L103" s="28"/>
      <c r="M103" s="28"/>
      <c r="N103" s="28"/>
      <c r="O103" s="28"/>
      <c r="P103" s="27"/>
      <c r="Q103" s="27"/>
    </row>
    <row r="104" customHeight="1" spans="1:17">
      <c r="A104" s="14" t="s">
        <v>499</v>
      </c>
      <c r="B104" s="6" t="s">
        <v>500</v>
      </c>
      <c r="C104" s="8"/>
      <c r="D104" s="8">
        <f>E104+H104</f>
        <v>0</v>
      </c>
      <c r="E104" s="8">
        <f>F104+G104</f>
        <v>0</v>
      </c>
      <c r="F104" s="8">
        <f>SUM(F105:F106)</f>
        <v>0</v>
      </c>
      <c r="G104" s="8">
        <f>SUM(G105:G106)</f>
        <v>0</v>
      </c>
      <c r="H104" s="8">
        <f>SUM(H105:H106)</f>
        <v>0</v>
      </c>
      <c r="I104" s="16"/>
      <c r="J104" s="17"/>
      <c r="K104" s="17"/>
      <c r="L104" s="17"/>
      <c r="M104" s="17"/>
      <c r="N104" s="17"/>
      <c r="O104" s="17"/>
      <c r="P104" s="16"/>
      <c r="Q104" s="16"/>
    </row>
    <row r="105" customHeight="1" spans="1:17">
      <c r="A105" s="14"/>
      <c r="B105" s="18"/>
      <c r="C105" s="19" t="str">
        <f>IF(D105&gt;0,"是","")</f>
        <v/>
      </c>
      <c r="D105" s="8">
        <f>E105+H105</f>
        <v>0</v>
      </c>
      <c r="E105" s="8">
        <f>F105+G105</f>
        <v>0</v>
      </c>
      <c r="F105" s="7"/>
      <c r="G105" s="7"/>
      <c r="H105" s="7"/>
      <c r="I105" s="18"/>
      <c r="J105" s="20"/>
      <c r="K105" s="21"/>
      <c r="L105" s="20"/>
      <c r="M105" s="20"/>
      <c r="N105" s="20"/>
      <c r="O105" s="20"/>
      <c r="P105" s="18"/>
      <c r="Q105" s="18"/>
    </row>
    <row r="106" customHeight="1" spans="1:17">
      <c r="A106" s="22" t="s">
        <v>447</v>
      </c>
      <c r="I106" s="27"/>
      <c r="J106" s="28"/>
      <c r="K106" s="28"/>
      <c r="L106" s="28"/>
      <c r="M106" s="28"/>
      <c r="N106" s="28"/>
      <c r="O106" s="28"/>
      <c r="P106" s="27"/>
      <c r="Q106" s="27"/>
    </row>
    <row r="107" customHeight="1" spans="1:17">
      <c r="A107" s="14" t="s">
        <v>501</v>
      </c>
      <c r="B107" s="6" t="s">
        <v>502</v>
      </c>
      <c r="C107" s="8"/>
      <c r="D107" s="8">
        <f>E107+H107</f>
        <v>0</v>
      </c>
      <c r="E107" s="8">
        <f>F107+G107</f>
        <v>0</v>
      </c>
      <c r="F107" s="8">
        <f>SUM(F108:F109)</f>
        <v>0</v>
      </c>
      <c r="G107" s="8">
        <f>SUM(G108:G109)</f>
        <v>0</v>
      </c>
      <c r="H107" s="8">
        <f>SUM(H108:H109)</f>
        <v>0</v>
      </c>
      <c r="I107" s="16"/>
      <c r="J107" s="17"/>
      <c r="K107" s="17"/>
      <c r="L107" s="17"/>
      <c r="M107" s="17"/>
      <c r="N107" s="17"/>
      <c r="O107" s="17"/>
      <c r="P107" s="16"/>
      <c r="Q107" s="16"/>
    </row>
    <row r="108" customHeight="1" spans="1:17">
      <c r="A108" s="14"/>
      <c r="B108" s="18"/>
      <c r="C108" s="19" t="str">
        <f>IF(D108&gt;0,"是","")</f>
        <v/>
      </c>
      <c r="D108" s="8">
        <f>E108+H108</f>
        <v>0</v>
      </c>
      <c r="E108" s="8">
        <f>F108+G108</f>
        <v>0</v>
      </c>
      <c r="F108" s="7"/>
      <c r="G108" s="7"/>
      <c r="H108" s="7"/>
      <c r="I108" s="18"/>
      <c r="J108" s="20"/>
      <c r="K108" s="21"/>
      <c r="L108" s="20"/>
      <c r="M108" s="20"/>
      <c r="N108" s="20"/>
      <c r="O108" s="20"/>
      <c r="P108" s="18"/>
      <c r="Q108" s="18"/>
    </row>
    <row r="109" customHeight="1" spans="1:17">
      <c r="A109" s="22" t="s">
        <v>447</v>
      </c>
      <c r="I109" s="27"/>
      <c r="J109" s="28"/>
      <c r="K109" s="28"/>
      <c r="L109" s="28"/>
      <c r="M109" s="28"/>
      <c r="N109" s="28"/>
      <c r="O109" s="28"/>
      <c r="P109" s="27"/>
      <c r="Q109" s="27"/>
    </row>
    <row r="110" customHeight="1" spans="1:17">
      <c r="A110" s="14">
        <v>99999</v>
      </c>
      <c r="B110" s="6" t="s">
        <v>503</v>
      </c>
      <c r="C110" s="8"/>
      <c r="D110" s="8">
        <f t="shared" ref="D110:D125" si="0">E110+H110</f>
        <v>396</v>
      </c>
      <c r="E110" s="8">
        <f t="shared" ref="E110:E125" si="1">F110+G110</f>
        <v>396</v>
      </c>
      <c r="F110" s="8">
        <f>SUM(F111:F126)</f>
        <v>396</v>
      </c>
      <c r="G110" s="8">
        <f>SUM(G111:G126)</f>
        <v>0</v>
      </c>
      <c r="H110" s="8">
        <f>SUM(H111:H126)</f>
        <v>0</v>
      </c>
      <c r="I110" s="30"/>
      <c r="J110" s="17"/>
      <c r="K110" s="17"/>
      <c r="L110" s="17"/>
      <c r="M110" s="17"/>
      <c r="N110" s="17"/>
      <c r="O110" s="17"/>
      <c r="P110" s="16"/>
      <c r="Q110" s="16"/>
    </row>
    <row r="111" customHeight="1" spans="1:17">
      <c r="A111" s="14" t="s">
        <v>504</v>
      </c>
      <c r="B111" s="18" t="s">
        <v>505</v>
      </c>
      <c r="C111" s="19" t="str">
        <f t="shared" ref="C111:C125" si="2">IF(D111&gt;0,"是","")</f>
        <v>是</v>
      </c>
      <c r="D111" s="8">
        <f t="shared" si="0"/>
        <v>200</v>
      </c>
      <c r="E111" s="8">
        <f t="shared" si="1"/>
        <v>200</v>
      </c>
      <c r="F111" s="7">
        <v>200</v>
      </c>
      <c r="G111" s="7"/>
      <c r="H111" s="7"/>
      <c r="I111" s="31" t="s">
        <v>506</v>
      </c>
      <c r="J111" s="20" t="s">
        <v>507</v>
      </c>
      <c r="K111" s="21" t="s">
        <v>508</v>
      </c>
      <c r="L111" s="20" t="s">
        <v>509</v>
      </c>
      <c r="M111" s="20" t="s">
        <v>510</v>
      </c>
      <c r="N111" s="20" t="s">
        <v>510</v>
      </c>
      <c r="O111" s="20" t="s">
        <v>511</v>
      </c>
      <c r="P111" s="18" t="s">
        <v>512</v>
      </c>
      <c r="Q111" s="18" t="s">
        <v>512</v>
      </c>
    </row>
    <row r="112" customHeight="1" spans="1:17">
      <c r="A112" s="14" t="s">
        <v>513</v>
      </c>
      <c r="B112" s="18" t="s">
        <v>514</v>
      </c>
      <c r="C112" s="19" t="str">
        <f t="shared" si="2"/>
        <v>是</v>
      </c>
      <c r="D112" s="8">
        <f t="shared" si="0"/>
        <v>5</v>
      </c>
      <c r="E112" s="8">
        <f t="shared" si="1"/>
        <v>5</v>
      </c>
      <c r="F112" s="7">
        <v>5</v>
      </c>
      <c r="G112" s="7"/>
      <c r="H112" s="7"/>
      <c r="I112" s="31" t="s">
        <v>506</v>
      </c>
      <c r="J112" s="20" t="s">
        <v>507</v>
      </c>
      <c r="K112" s="21" t="s">
        <v>515</v>
      </c>
      <c r="L112" s="20" t="s">
        <v>509</v>
      </c>
      <c r="M112" s="20" t="s">
        <v>510</v>
      </c>
      <c r="N112" s="20" t="s">
        <v>510</v>
      </c>
      <c r="O112" s="20" t="s">
        <v>511</v>
      </c>
      <c r="P112" s="18" t="s">
        <v>512</v>
      </c>
      <c r="Q112" s="18" t="s">
        <v>512</v>
      </c>
    </row>
    <row r="113" customHeight="1" spans="1:17">
      <c r="A113" s="14" t="s">
        <v>516</v>
      </c>
      <c r="B113" s="18" t="s">
        <v>517</v>
      </c>
      <c r="C113" s="19" t="str">
        <f t="shared" si="2"/>
        <v>是</v>
      </c>
      <c r="D113" s="8">
        <f t="shared" si="0"/>
        <v>21</v>
      </c>
      <c r="E113" s="8">
        <f t="shared" si="1"/>
        <v>21</v>
      </c>
      <c r="F113" s="7">
        <v>21</v>
      </c>
      <c r="G113" s="7"/>
      <c r="H113" s="7"/>
      <c r="I113" s="31" t="s">
        <v>506</v>
      </c>
      <c r="J113" s="20" t="s">
        <v>507</v>
      </c>
      <c r="K113" s="21" t="s">
        <v>518</v>
      </c>
      <c r="L113" s="20" t="s">
        <v>509</v>
      </c>
      <c r="M113" s="20" t="s">
        <v>510</v>
      </c>
      <c r="N113" s="20" t="s">
        <v>510</v>
      </c>
      <c r="O113" s="20" t="s">
        <v>511</v>
      </c>
      <c r="P113" s="18" t="s">
        <v>512</v>
      </c>
      <c r="Q113" s="18" t="s">
        <v>512</v>
      </c>
    </row>
    <row r="114" customHeight="1" spans="1:17">
      <c r="A114" s="14" t="s">
        <v>519</v>
      </c>
      <c r="B114" s="18" t="s">
        <v>520</v>
      </c>
      <c r="C114" s="19" t="str">
        <f t="shared" si="2"/>
        <v>是</v>
      </c>
      <c r="D114" s="8">
        <f t="shared" si="0"/>
        <v>28</v>
      </c>
      <c r="E114" s="8">
        <f t="shared" si="1"/>
        <v>28</v>
      </c>
      <c r="F114" s="7">
        <v>28</v>
      </c>
      <c r="G114" s="7"/>
      <c r="H114" s="7"/>
      <c r="I114" s="31" t="s">
        <v>506</v>
      </c>
      <c r="J114" s="20" t="s">
        <v>507</v>
      </c>
      <c r="K114" s="21" t="s">
        <v>521</v>
      </c>
      <c r="L114" s="20" t="s">
        <v>509</v>
      </c>
      <c r="M114" s="20" t="s">
        <v>510</v>
      </c>
      <c r="N114" s="20" t="s">
        <v>510</v>
      </c>
      <c r="O114" s="20" t="s">
        <v>511</v>
      </c>
      <c r="P114" s="18" t="s">
        <v>512</v>
      </c>
      <c r="Q114" s="18" t="s">
        <v>512</v>
      </c>
    </row>
    <row r="115" customHeight="1" spans="1:17">
      <c r="A115" s="14" t="s">
        <v>522</v>
      </c>
      <c r="B115" s="18" t="s">
        <v>523</v>
      </c>
      <c r="C115" s="19" t="str">
        <f t="shared" si="2"/>
        <v>是</v>
      </c>
      <c r="D115" s="8">
        <f t="shared" si="0"/>
        <v>10</v>
      </c>
      <c r="E115" s="8">
        <f t="shared" si="1"/>
        <v>10</v>
      </c>
      <c r="F115" s="7">
        <v>10</v>
      </c>
      <c r="G115" s="7"/>
      <c r="H115" s="7"/>
      <c r="I115" s="31" t="s">
        <v>506</v>
      </c>
      <c r="J115" s="20" t="s">
        <v>507</v>
      </c>
      <c r="K115" s="21" t="s">
        <v>524</v>
      </c>
      <c r="L115" s="20" t="s">
        <v>509</v>
      </c>
      <c r="M115" s="20" t="s">
        <v>510</v>
      </c>
      <c r="N115" s="20" t="s">
        <v>510</v>
      </c>
      <c r="O115" s="20" t="s">
        <v>511</v>
      </c>
      <c r="P115" s="18" t="s">
        <v>512</v>
      </c>
      <c r="Q115" s="18" t="s">
        <v>512</v>
      </c>
    </row>
    <row r="116" customHeight="1" spans="1:17">
      <c r="A116" s="14" t="s">
        <v>525</v>
      </c>
      <c r="B116" s="18" t="s">
        <v>526</v>
      </c>
      <c r="C116" s="19" t="str">
        <f t="shared" si="2"/>
        <v>是</v>
      </c>
      <c r="D116" s="8">
        <f t="shared" si="0"/>
        <v>8</v>
      </c>
      <c r="E116" s="8">
        <f t="shared" si="1"/>
        <v>8</v>
      </c>
      <c r="F116" s="7">
        <v>8</v>
      </c>
      <c r="G116" s="7"/>
      <c r="H116" s="7"/>
      <c r="I116" s="31" t="s">
        <v>506</v>
      </c>
      <c r="J116" s="20" t="s">
        <v>507</v>
      </c>
      <c r="K116" s="21" t="s">
        <v>527</v>
      </c>
      <c r="L116" s="20" t="s">
        <v>509</v>
      </c>
      <c r="M116" s="20" t="s">
        <v>510</v>
      </c>
      <c r="N116" s="20" t="s">
        <v>510</v>
      </c>
      <c r="O116" s="20" t="s">
        <v>511</v>
      </c>
      <c r="P116" s="18" t="s">
        <v>512</v>
      </c>
      <c r="Q116" s="18" t="s">
        <v>512</v>
      </c>
    </row>
    <row r="117" customHeight="1" spans="1:17">
      <c r="A117" s="14" t="s">
        <v>528</v>
      </c>
      <c r="B117" s="18" t="s">
        <v>529</v>
      </c>
      <c r="C117" s="19" t="str">
        <f t="shared" si="2"/>
        <v>是</v>
      </c>
      <c r="D117" s="8">
        <f t="shared" si="0"/>
        <v>14</v>
      </c>
      <c r="E117" s="8">
        <f t="shared" si="1"/>
        <v>14</v>
      </c>
      <c r="F117" s="7">
        <v>14</v>
      </c>
      <c r="G117" s="7"/>
      <c r="H117" s="7"/>
      <c r="I117" s="31" t="s">
        <v>506</v>
      </c>
      <c r="J117" s="20" t="s">
        <v>507</v>
      </c>
      <c r="K117" s="21" t="s">
        <v>530</v>
      </c>
      <c r="L117" s="20" t="s">
        <v>509</v>
      </c>
      <c r="M117" s="20" t="s">
        <v>510</v>
      </c>
      <c r="N117" s="20" t="s">
        <v>510</v>
      </c>
      <c r="O117" s="20" t="s">
        <v>511</v>
      </c>
      <c r="P117" s="18" t="s">
        <v>512</v>
      </c>
      <c r="Q117" s="18" t="s">
        <v>512</v>
      </c>
    </row>
    <row r="118" customHeight="1" spans="1:17">
      <c r="A118" s="14" t="s">
        <v>531</v>
      </c>
      <c r="B118" s="18" t="s">
        <v>532</v>
      </c>
      <c r="C118" s="19" t="str">
        <f t="shared" si="2"/>
        <v>是</v>
      </c>
      <c r="D118" s="8">
        <f t="shared" si="0"/>
        <v>12</v>
      </c>
      <c r="E118" s="8">
        <f t="shared" si="1"/>
        <v>12</v>
      </c>
      <c r="F118" s="7">
        <v>12</v>
      </c>
      <c r="G118" s="7"/>
      <c r="H118" s="7"/>
      <c r="I118" s="31" t="s">
        <v>506</v>
      </c>
      <c r="J118" s="20" t="s">
        <v>507</v>
      </c>
      <c r="K118" s="21" t="s">
        <v>533</v>
      </c>
      <c r="L118" s="20" t="s">
        <v>509</v>
      </c>
      <c r="M118" s="20" t="s">
        <v>510</v>
      </c>
      <c r="N118" s="20" t="s">
        <v>510</v>
      </c>
      <c r="O118" s="20" t="s">
        <v>511</v>
      </c>
      <c r="P118" s="18" t="s">
        <v>512</v>
      </c>
      <c r="Q118" s="18" t="s">
        <v>512</v>
      </c>
    </row>
    <row r="119" customHeight="1" spans="1:17">
      <c r="A119" s="14" t="s">
        <v>534</v>
      </c>
      <c r="B119" s="18" t="s">
        <v>535</v>
      </c>
      <c r="C119" s="19" t="str">
        <f t="shared" si="2"/>
        <v>是</v>
      </c>
      <c r="D119" s="8">
        <f t="shared" si="0"/>
        <v>18</v>
      </c>
      <c r="E119" s="8">
        <f t="shared" si="1"/>
        <v>18</v>
      </c>
      <c r="F119" s="7">
        <v>18</v>
      </c>
      <c r="G119" s="7"/>
      <c r="H119" s="7"/>
      <c r="I119" s="31" t="s">
        <v>506</v>
      </c>
      <c r="J119" s="20" t="s">
        <v>507</v>
      </c>
      <c r="K119" s="21" t="s">
        <v>536</v>
      </c>
      <c r="L119" s="20" t="s">
        <v>509</v>
      </c>
      <c r="M119" s="20" t="s">
        <v>510</v>
      </c>
      <c r="N119" s="20" t="s">
        <v>510</v>
      </c>
      <c r="O119" s="20" t="s">
        <v>511</v>
      </c>
      <c r="P119" s="18" t="s">
        <v>512</v>
      </c>
      <c r="Q119" s="18" t="s">
        <v>512</v>
      </c>
    </row>
    <row r="120" customHeight="1" spans="1:17">
      <c r="A120" s="14" t="s">
        <v>537</v>
      </c>
      <c r="B120" s="18" t="s">
        <v>538</v>
      </c>
      <c r="C120" s="19" t="str">
        <f t="shared" si="2"/>
        <v>是</v>
      </c>
      <c r="D120" s="8">
        <f t="shared" si="0"/>
        <v>45</v>
      </c>
      <c r="E120" s="8">
        <f t="shared" si="1"/>
        <v>45</v>
      </c>
      <c r="F120" s="7">
        <v>45</v>
      </c>
      <c r="G120" s="7"/>
      <c r="H120" s="7"/>
      <c r="I120" s="31" t="s">
        <v>506</v>
      </c>
      <c r="J120" s="20" t="s">
        <v>507</v>
      </c>
      <c r="K120" s="21" t="s">
        <v>539</v>
      </c>
      <c r="L120" s="20" t="s">
        <v>509</v>
      </c>
      <c r="M120" s="20" t="s">
        <v>510</v>
      </c>
      <c r="N120" s="20" t="s">
        <v>510</v>
      </c>
      <c r="O120" s="20" t="s">
        <v>511</v>
      </c>
      <c r="P120" s="18" t="s">
        <v>512</v>
      </c>
      <c r="Q120" s="18" t="s">
        <v>512</v>
      </c>
    </row>
    <row r="121" customHeight="1" spans="1:17">
      <c r="A121" s="14" t="s">
        <v>540</v>
      </c>
      <c r="B121" s="18" t="s">
        <v>541</v>
      </c>
      <c r="C121" s="19" t="str">
        <f t="shared" si="2"/>
        <v>是</v>
      </c>
      <c r="D121" s="8">
        <f t="shared" si="0"/>
        <v>3</v>
      </c>
      <c r="E121" s="8">
        <f t="shared" si="1"/>
        <v>3</v>
      </c>
      <c r="F121" s="7">
        <v>3</v>
      </c>
      <c r="G121" s="7"/>
      <c r="H121" s="7"/>
      <c r="I121" s="31" t="s">
        <v>506</v>
      </c>
      <c r="J121" s="20" t="s">
        <v>507</v>
      </c>
      <c r="K121" s="21" t="s">
        <v>542</v>
      </c>
      <c r="L121" s="20" t="s">
        <v>509</v>
      </c>
      <c r="M121" s="20" t="s">
        <v>510</v>
      </c>
      <c r="N121" s="20" t="s">
        <v>510</v>
      </c>
      <c r="O121" s="20" t="s">
        <v>511</v>
      </c>
      <c r="P121" s="18" t="s">
        <v>512</v>
      </c>
      <c r="Q121" s="18" t="s">
        <v>512</v>
      </c>
    </row>
    <row r="122" customHeight="1" spans="1:17">
      <c r="A122" s="14" t="s">
        <v>543</v>
      </c>
      <c r="B122" s="18" t="s">
        <v>544</v>
      </c>
      <c r="C122" s="19" t="str">
        <f t="shared" si="2"/>
        <v>是</v>
      </c>
      <c r="D122" s="8">
        <f t="shared" si="0"/>
        <v>10</v>
      </c>
      <c r="E122" s="8">
        <f t="shared" si="1"/>
        <v>10</v>
      </c>
      <c r="F122" s="7">
        <v>10</v>
      </c>
      <c r="G122" s="7"/>
      <c r="H122" s="7"/>
      <c r="I122" s="31" t="s">
        <v>506</v>
      </c>
      <c r="J122" s="20" t="s">
        <v>507</v>
      </c>
      <c r="K122" s="21" t="s">
        <v>545</v>
      </c>
      <c r="L122" s="20" t="s">
        <v>509</v>
      </c>
      <c r="M122" s="20" t="s">
        <v>510</v>
      </c>
      <c r="N122" s="20" t="s">
        <v>510</v>
      </c>
      <c r="O122" s="20" t="s">
        <v>511</v>
      </c>
      <c r="P122" s="18" t="s">
        <v>512</v>
      </c>
      <c r="Q122" s="18" t="s">
        <v>512</v>
      </c>
    </row>
    <row r="123" customHeight="1" spans="1:17">
      <c r="A123" s="14" t="s">
        <v>546</v>
      </c>
      <c r="B123" s="18" t="s">
        <v>547</v>
      </c>
      <c r="C123" s="19" t="str">
        <f t="shared" si="2"/>
        <v>是</v>
      </c>
      <c r="D123" s="8">
        <f t="shared" si="0"/>
        <v>10</v>
      </c>
      <c r="E123" s="8">
        <f t="shared" si="1"/>
        <v>10</v>
      </c>
      <c r="F123" s="7">
        <v>10</v>
      </c>
      <c r="G123" s="7"/>
      <c r="H123" s="7"/>
      <c r="I123" s="31" t="s">
        <v>506</v>
      </c>
      <c r="J123" s="20" t="s">
        <v>507</v>
      </c>
      <c r="K123" s="21" t="s">
        <v>548</v>
      </c>
      <c r="L123" s="20" t="s">
        <v>509</v>
      </c>
      <c r="M123" s="20" t="s">
        <v>510</v>
      </c>
      <c r="N123" s="20" t="s">
        <v>510</v>
      </c>
      <c r="O123" s="20" t="s">
        <v>511</v>
      </c>
      <c r="P123" s="18" t="s">
        <v>512</v>
      </c>
      <c r="Q123" s="18" t="s">
        <v>512</v>
      </c>
    </row>
    <row r="124" customHeight="1" spans="1:17">
      <c r="A124" s="14" t="s">
        <v>549</v>
      </c>
      <c r="B124" s="18" t="s">
        <v>550</v>
      </c>
      <c r="C124" s="19" t="str">
        <f t="shared" si="2"/>
        <v>是</v>
      </c>
      <c r="D124" s="8">
        <f t="shared" si="0"/>
        <v>7</v>
      </c>
      <c r="E124" s="8">
        <f t="shared" si="1"/>
        <v>7</v>
      </c>
      <c r="F124" s="7">
        <v>7</v>
      </c>
      <c r="G124" s="7"/>
      <c r="H124" s="7"/>
      <c r="I124" s="31" t="s">
        <v>506</v>
      </c>
      <c r="J124" s="20" t="s">
        <v>507</v>
      </c>
      <c r="K124" s="21" t="s">
        <v>551</v>
      </c>
      <c r="L124" s="20" t="s">
        <v>509</v>
      </c>
      <c r="M124" s="20" t="s">
        <v>510</v>
      </c>
      <c r="N124" s="20" t="s">
        <v>510</v>
      </c>
      <c r="O124" s="20" t="s">
        <v>511</v>
      </c>
      <c r="P124" s="18" t="s">
        <v>512</v>
      </c>
      <c r="Q124" s="18" t="s">
        <v>512</v>
      </c>
    </row>
    <row r="125" customHeight="1" spans="1:17">
      <c r="A125" s="14" t="s">
        <v>552</v>
      </c>
      <c r="B125" s="18" t="s">
        <v>553</v>
      </c>
      <c r="C125" s="19" t="str">
        <f t="shared" si="2"/>
        <v>是</v>
      </c>
      <c r="D125" s="8">
        <f t="shared" si="0"/>
        <v>5</v>
      </c>
      <c r="E125" s="8">
        <f t="shared" si="1"/>
        <v>5</v>
      </c>
      <c r="F125" s="7">
        <v>5</v>
      </c>
      <c r="G125" s="7"/>
      <c r="H125" s="7"/>
      <c r="I125" s="31" t="s">
        <v>506</v>
      </c>
      <c r="J125" s="20" t="s">
        <v>507</v>
      </c>
      <c r="K125" s="21" t="s">
        <v>554</v>
      </c>
      <c r="L125" s="20" t="s">
        <v>509</v>
      </c>
      <c r="M125" s="20" t="s">
        <v>510</v>
      </c>
      <c r="N125" s="20" t="s">
        <v>510</v>
      </c>
      <c r="O125" s="20" t="s">
        <v>511</v>
      </c>
      <c r="P125" s="18" t="s">
        <v>512</v>
      </c>
      <c r="Q125" s="18" t="s">
        <v>512</v>
      </c>
    </row>
    <row r="126" customHeight="1" spans="1:17">
      <c r="A126" s="22" t="s">
        <v>447</v>
      </c>
      <c r="I126" s="27"/>
      <c r="P126" s="27"/>
      <c r="Q126" s="27"/>
    </row>
  </sheetData>
  <mergeCells count="19">
    <mergeCell ref="A3:Q3"/>
    <mergeCell ref="D4:H4"/>
    <mergeCell ref="N4:O4"/>
    <mergeCell ref="E5:G5"/>
    <mergeCell ref="A4:A6"/>
    <mergeCell ref="B4:B6"/>
    <mergeCell ref="C4:C6"/>
    <mergeCell ref="D5:D6"/>
    <mergeCell ref="H5:H6"/>
    <mergeCell ref="I4:I6"/>
    <mergeCell ref="J4:J6"/>
    <mergeCell ref="K4:K6"/>
    <mergeCell ref="L4:L6"/>
    <mergeCell ref="M4:M6"/>
    <mergeCell ref="N5:N6"/>
    <mergeCell ref="O5:O6"/>
    <mergeCell ref="P4:P6"/>
    <mergeCell ref="Q4:Q6"/>
    <mergeCell ref="A1:Q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L01基本情况</vt:lpstr>
      <vt:lpstr>L021公共预算收支线上</vt:lpstr>
      <vt:lpstr>L022公共预算收支线下</vt:lpstr>
      <vt:lpstr>L03总收入</vt:lpstr>
      <vt:lpstr>L04支出明细经济</vt:lpstr>
      <vt:lpstr>L05基金收支</vt:lpstr>
      <vt:lpstr>L06国有资本经营收支</vt:lpstr>
      <vt:lpstr>L71涉农资金补贴类</vt:lpstr>
      <vt:lpstr>L72涉农资金项目类</vt:lpstr>
      <vt:lpstr>L8村级经费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肖冰✌️</cp:lastModifiedBy>
  <dcterms:created xsi:type="dcterms:W3CDTF">2026-07-10T04:52:33Z</dcterms:created>
  <dcterms:modified xsi:type="dcterms:W3CDTF">2026-07-10T04:53:08Z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794D98E26A6F44229315ADA3AE4E856B_13</vt:lpwstr>
  </property>
  <property fmtid="{D5CDD505-2E9C-101B-9397-08002B2CF9AE}" pid="3" name="KSOProductBuildVer">
    <vt:lpwstr>2052-12.1.0.26895</vt:lpwstr>
  </property>
  <property fmtid="{D5CDD505-2E9C-101B-9397-08002B2CF9AE}" pid="4" name="CalculationRule">
    <vt:i4>0</vt:i4>
  </property>
</Properties>
</file>