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80" yWindow="-270" windowWidth="28920" windowHeight="12345"/>
  </bookViews>
  <sheets>
    <sheet name="综合成绩" sheetId="17" r:id="rId1"/>
  </sheets>
  <definedNames>
    <definedName name="_xlnm._FilterDatabase" localSheetId="0" hidden="1">综合成绩!$A$38:$K$90</definedName>
    <definedName name="_xlnm.Print_Titles" localSheetId="0">综合成绩!$38:$38</definedName>
  </definedNames>
  <calcPr calcId="125725"/>
</workbook>
</file>

<file path=xl/calcChain.xml><?xml version="1.0" encoding="utf-8"?>
<calcChain xmlns="http://schemas.openxmlformats.org/spreadsheetml/2006/main">
  <c r="H90" i="17"/>
  <c r="F90"/>
  <c r="H89"/>
  <c r="F89"/>
  <c r="H88"/>
  <c r="F88"/>
  <c r="H87"/>
  <c r="F87"/>
  <c r="H86"/>
  <c r="F86"/>
  <c r="H85"/>
  <c r="F85"/>
  <c r="H82"/>
  <c r="F82"/>
  <c r="H79"/>
  <c r="F79"/>
  <c r="H78"/>
  <c r="F78"/>
  <c r="H83"/>
  <c r="F83"/>
  <c r="H80"/>
  <c r="F80"/>
  <c r="H81"/>
  <c r="F81"/>
  <c r="F84"/>
  <c r="H77"/>
  <c r="F77"/>
  <c r="H75"/>
  <c r="F75"/>
  <c r="H76"/>
  <c r="F76"/>
  <c r="H74"/>
  <c r="F74"/>
  <c r="H73"/>
  <c r="F73"/>
  <c r="H72"/>
  <c r="F72"/>
  <c r="H70"/>
  <c r="F70"/>
  <c r="H71"/>
  <c r="F71"/>
  <c r="H68"/>
  <c r="F68"/>
  <c r="F69"/>
  <c r="I69" s="1"/>
  <c r="F67"/>
  <c r="I67" s="1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1"/>
  <c r="F51"/>
  <c r="H55"/>
  <c r="F55"/>
  <c r="H47"/>
  <c r="F47"/>
  <c r="H48"/>
  <c r="F48"/>
  <c r="H49"/>
  <c r="F49"/>
  <c r="H54"/>
  <c r="F54"/>
  <c r="F56"/>
  <c r="H50"/>
  <c r="F50"/>
  <c r="H52"/>
  <c r="F52"/>
  <c r="H53"/>
  <c r="F53"/>
  <c r="H36"/>
  <c r="F36"/>
  <c r="H35"/>
  <c r="F35"/>
  <c r="H33"/>
  <c r="F33"/>
  <c r="H34"/>
  <c r="F34"/>
  <c r="H45"/>
  <c r="F45"/>
  <c r="F46"/>
  <c r="I46" s="1"/>
  <c r="H43"/>
  <c r="F43"/>
  <c r="H44"/>
  <c r="F44"/>
  <c r="H42"/>
  <c r="F42"/>
  <c r="H41"/>
  <c r="F41"/>
  <c r="H39"/>
  <c r="F39"/>
  <c r="H40"/>
  <c r="F40"/>
  <c r="H31"/>
  <c r="F31"/>
  <c r="H32"/>
  <c r="F32"/>
  <c r="H30"/>
  <c r="F30"/>
  <c r="H29"/>
  <c r="F29"/>
  <c r="H28"/>
  <c r="F28"/>
  <c r="H27"/>
  <c r="F27"/>
  <c r="H25"/>
  <c r="F25"/>
  <c r="H26"/>
  <c r="F26"/>
  <c r="H24"/>
  <c r="F24"/>
  <c r="H23"/>
  <c r="F23"/>
  <c r="H22"/>
  <c r="F22"/>
  <c r="H21"/>
  <c r="F21"/>
  <c r="F20"/>
  <c r="I20" s="1"/>
  <c r="H19"/>
  <c r="F19"/>
  <c r="H15"/>
  <c r="F15"/>
  <c r="H17"/>
  <c r="F17"/>
  <c r="H16"/>
  <c r="F16"/>
  <c r="F18"/>
  <c r="I18" s="1"/>
  <c r="H14"/>
  <c r="F14"/>
  <c r="H13"/>
  <c r="F13"/>
  <c r="H12"/>
  <c r="F12"/>
  <c r="H10"/>
  <c r="F10"/>
  <c r="H11"/>
  <c r="F11"/>
  <c r="H9"/>
  <c r="F9"/>
  <c r="H8"/>
  <c r="F8"/>
  <c r="H6"/>
  <c r="F6"/>
  <c r="H4"/>
  <c r="F4"/>
  <c r="F7"/>
  <c r="H5"/>
  <c r="F5"/>
  <c r="I65" l="1"/>
  <c r="I89"/>
  <c r="I78"/>
  <c r="I86"/>
  <c r="I19"/>
  <c r="I23"/>
  <c r="I27"/>
  <c r="I32"/>
  <c r="I41"/>
  <c r="I33"/>
  <c r="I68"/>
  <c r="I17"/>
  <c r="I21"/>
  <c r="I26"/>
  <c r="I29"/>
  <c r="I40"/>
  <c r="I44"/>
  <c r="I16"/>
  <c r="I24"/>
  <c r="I28"/>
  <c r="I31"/>
  <c r="I42"/>
  <c r="I10"/>
  <c r="I15"/>
  <c r="I22"/>
  <c r="I25"/>
  <c r="I30"/>
  <c r="I39"/>
  <c r="I43"/>
  <c r="I12"/>
  <c r="I34"/>
  <c r="I53"/>
  <c r="I54"/>
  <c r="I55"/>
  <c r="I59"/>
  <c r="I63"/>
  <c r="I76"/>
  <c r="I81"/>
  <c r="I79"/>
  <c r="I74"/>
  <c r="I70"/>
  <c r="I5"/>
  <c r="I6"/>
  <c r="I8"/>
  <c r="I9"/>
  <c r="I13"/>
  <c r="I52"/>
  <c r="I11"/>
  <c r="I14"/>
  <c r="I64"/>
  <c r="I87"/>
  <c r="I7"/>
  <c r="I83"/>
  <c r="I4"/>
  <c r="I84"/>
  <c r="I73"/>
  <c r="I77"/>
  <c r="I85"/>
  <c r="I49"/>
  <c r="I51"/>
  <c r="I60"/>
  <c r="I71"/>
  <c r="I90"/>
  <c r="I35"/>
  <c r="I50"/>
  <c r="I48"/>
  <c r="I57"/>
  <c r="I61"/>
  <c r="I45"/>
  <c r="I36"/>
  <c r="I56"/>
  <c r="I47"/>
  <c r="I58"/>
  <c r="I62"/>
  <c r="I66"/>
  <c r="I72"/>
  <c r="I75"/>
  <c r="I80"/>
  <c r="I82"/>
  <c r="I88"/>
</calcChain>
</file>

<file path=xl/sharedStrings.xml><?xml version="1.0" encoding="utf-8"?>
<sst xmlns="http://schemas.openxmlformats.org/spreadsheetml/2006/main" count="183" uniqueCount="177">
  <si>
    <t>罗宁</t>
  </si>
  <si>
    <t>李凯秦</t>
  </si>
  <si>
    <t>张珏瑞</t>
  </si>
  <si>
    <t>溆浦县国有资产事务中心</t>
  </si>
  <si>
    <t>潘梦婷</t>
  </si>
  <si>
    <t>胡玉蝶</t>
  </si>
  <si>
    <t>溆浦县金融事务中心</t>
  </si>
  <si>
    <t>溆浦产业开发区管理委员会</t>
  </si>
  <si>
    <t>龙厚西</t>
  </si>
  <si>
    <t>姚继雄</t>
  </si>
  <si>
    <t>冯瑞康</t>
  </si>
  <si>
    <t>溆浦县投资促进事务中心</t>
  </si>
  <si>
    <t>溆浦县审计事务中心</t>
  </si>
  <si>
    <t>王建滔</t>
  </si>
  <si>
    <t>溆浦县产品质量计量检测检验中心</t>
  </si>
  <si>
    <t>黄冰烨</t>
  </si>
  <si>
    <t>溆浦县动物疫病预防控制中心</t>
  </si>
  <si>
    <t>谌健根</t>
  </si>
  <si>
    <t>谢湘</t>
  </si>
  <si>
    <t>溆浦县畜牧水产技术服务中心</t>
  </si>
  <si>
    <t>汤婉蓉</t>
  </si>
  <si>
    <t>溆浦县科技创新服务中心</t>
  </si>
  <si>
    <t>溆浦县农村公路建设管理办公室</t>
  </si>
  <si>
    <t>石钦少</t>
  </si>
  <si>
    <t>向警予同志纪念馆</t>
  </si>
  <si>
    <t>向丹</t>
  </si>
  <si>
    <t>溆浦县社区矫正服务中心</t>
  </si>
  <si>
    <t>陆明</t>
  </si>
  <si>
    <t>溆浦县公证处</t>
  </si>
  <si>
    <t>李文辉</t>
  </si>
  <si>
    <t>溆浦县辰河目连戏传承保护中心</t>
  </si>
  <si>
    <t>张明霞</t>
  </si>
  <si>
    <t>向玉芬</t>
  </si>
  <si>
    <t>罗嘉欣</t>
  </si>
  <si>
    <t>唐敏璇</t>
  </si>
  <si>
    <t>溆浦县融媒体中心</t>
  </si>
  <si>
    <t>梁济乘</t>
  </si>
  <si>
    <t>唐成邦</t>
  </si>
  <si>
    <t>李玲芝</t>
  </si>
  <si>
    <t>溆浦县中医医院</t>
  </si>
  <si>
    <t>刘建桥</t>
  </si>
  <si>
    <t>姚本兴</t>
  </si>
  <si>
    <t>贺丽娟</t>
  </si>
  <si>
    <t>曾欢</t>
  </si>
  <si>
    <t>伍金良</t>
  </si>
  <si>
    <t>高宁安</t>
  </si>
  <si>
    <t>舒生平</t>
  </si>
  <si>
    <t>邓金成</t>
  </si>
  <si>
    <t>溆浦县人民医院</t>
  </si>
  <si>
    <t>方海雯</t>
  </si>
  <si>
    <t>周建阳</t>
  </si>
  <si>
    <t>邓伟</t>
  </si>
  <si>
    <t>龙义成</t>
  </si>
  <si>
    <t>赵雩霖</t>
  </si>
  <si>
    <t>向彩虹</t>
  </si>
  <si>
    <t>贺海明</t>
  </si>
  <si>
    <t>张可可</t>
  </si>
  <si>
    <t>陈沂</t>
  </si>
  <si>
    <t>杨红</t>
  </si>
  <si>
    <t>准考证号</t>
    <phoneticPr fontId="2" type="noConversion"/>
  </si>
  <si>
    <t>姓名</t>
    <phoneticPr fontId="2" type="noConversion"/>
  </si>
  <si>
    <t>岗位代码</t>
    <phoneticPr fontId="2" type="noConversion"/>
  </si>
  <si>
    <t xml:space="preserve"> 招聘单位</t>
    <phoneticPr fontId="2" type="noConversion"/>
  </si>
  <si>
    <t>溆浦县财政投资评审中心</t>
  </si>
  <si>
    <t>笔试成绩</t>
    <phoneticPr fontId="13" type="noConversion"/>
  </si>
  <si>
    <t>放弃</t>
    <phoneticPr fontId="13" type="noConversion"/>
  </si>
  <si>
    <t>排名</t>
    <phoneticPr fontId="13" type="noConversion"/>
  </si>
  <si>
    <t>笔试折后成绩（50%）</t>
    <phoneticPr fontId="13" type="noConversion"/>
  </si>
  <si>
    <t>笔试折后成绩（60%）</t>
    <phoneticPr fontId="13" type="noConversion"/>
  </si>
  <si>
    <t>面试折后成绩（40%）</t>
    <phoneticPr fontId="13" type="noConversion"/>
  </si>
  <si>
    <t>放弃</t>
    <phoneticPr fontId="13" type="noConversion"/>
  </si>
  <si>
    <t>放弃</t>
    <phoneticPr fontId="13" type="noConversion"/>
  </si>
  <si>
    <t>放弃</t>
    <phoneticPr fontId="13" type="noConversion"/>
  </si>
  <si>
    <t xml:space="preserve"> 招聘单位</t>
    <phoneticPr fontId="2" type="noConversion"/>
  </si>
  <si>
    <t>姓名</t>
    <phoneticPr fontId="2" type="noConversion"/>
  </si>
  <si>
    <t>岗位代码</t>
    <phoneticPr fontId="2" type="noConversion"/>
  </si>
  <si>
    <t>笔试成绩</t>
    <phoneticPr fontId="13" type="noConversion"/>
  </si>
  <si>
    <t>面试成绩</t>
    <phoneticPr fontId="13" type="noConversion"/>
  </si>
  <si>
    <t>总成绩</t>
    <phoneticPr fontId="13" type="noConversion"/>
  </si>
  <si>
    <t>排名</t>
    <phoneticPr fontId="13" type="noConversion"/>
  </si>
  <si>
    <t>放弃</t>
    <phoneticPr fontId="13" type="noConversion"/>
  </si>
  <si>
    <t>李慧雯</t>
    <phoneticPr fontId="2" type="noConversion"/>
  </si>
  <si>
    <t>79.67</t>
    <phoneticPr fontId="13" type="noConversion"/>
  </si>
  <si>
    <t>73</t>
    <phoneticPr fontId="13" type="noConversion"/>
  </si>
  <si>
    <t>溆浦县乡镇卫生院</t>
    <phoneticPr fontId="2" type="noConversion"/>
  </si>
  <si>
    <t>刘纯爱</t>
    <phoneticPr fontId="2" type="noConversion"/>
  </si>
  <si>
    <t>面试折后成绩（50%）</t>
    <phoneticPr fontId="13" type="noConversion"/>
  </si>
  <si>
    <t>溆浦县2024年公开招聘事业单位工作人员综合成绩表</t>
    <phoneticPr fontId="13" type="noConversion"/>
  </si>
  <si>
    <t>2024071824</t>
  </si>
  <si>
    <t>2024070116</t>
  </si>
  <si>
    <t>2024072302</t>
  </si>
  <si>
    <t>2024071219</t>
  </si>
  <si>
    <t>2024081915</t>
  </si>
  <si>
    <t>2024082116</t>
  </si>
  <si>
    <t>2024091603</t>
  </si>
  <si>
    <t>2024090603</t>
  </si>
  <si>
    <t>2024091702</t>
  </si>
  <si>
    <t>2024101320</t>
  </si>
  <si>
    <t>2024101329</t>
  </si>
  <si>
    <t>2024111804</t>
  </si>
  <si>
    <t>2024110805</t>
  </si>
  <si>
    <t>2024110905</t>
  </si>
  <si>
    <t>2024110202</t>
  </si>
  <si>
    <t>2024120806</t>
  </si>
  <si>
    <t>2024121911</t>
  </si>
  <si>
    <t>2024131630</t>
  </si>
  <si>
    <t>2024132011</t>
  </si>
  <si>
    <t>2024140724</t>
  </si>
  <si>
    <t>2024142004</t>
  </si>
  <si>
    <t>2024151401</t>
  </si>
  <si>
    <t>2024151024</t>
  </si>
  <si>
    <t>2024160704</t>
  </si>
  <si>
    <t>2024161709</t>
  </si>
  <si>
    <t>2024170222</t>
  </si>
  <si>
    <t>2024170329</t>
  </si>
  <si>
    <t>2024181619</t>
  </si>
  <si>
    <t>2024181113</t>
  </si>
  <si>
    <t>2024230721</t>
  </si>
  <si>
    <t>2024230705</t>
  </si>
  <si>
    <t>2024240330</t>
  </si>
  <si>
    <t>2024240524</t>
  </si>
  <si>
    <t>2024190908</t>
  </si>
  <si>
    <t>2024190801</t>
  </si>
  <si>
    <t>2024200419</t>
  </si>
  <si>
    <t>2024200423</t>
  </si>
  <si>
    <t>2024211611</t>
  </si>
  <si>
    <t>2024211509</t>
  </si>
  <si>
    <t>2024221404</t>
  </si>
  <si>
    <t>2024220206</t>
  </si>
  <si>
    <t>2024251921</t>
  </si>
  <si>
    <t>2024251522</t>
  </si>
  <si>
    <t>2024251427</t>
  </si>
  <si>
    <t>2024250930</t>
  </si>
  <si>
    <t>2024251330</t>
  </si>
  <si>
    <t>2024251725</t>
  </si>
  <si>
    <t>2024250409</t>
  </si>
  <si>
    <t>2024251423</t>
  </si>
  <si>
    <t>2024252123</t>
  </si>
  <si>
    <t>2024251312</t>
  </si>
  <si>
    <t>2024263918</t>
  </si>
  <si>
    <t>2024273902</t>
  </si>
  <si>
    <t>2024273905</t>
  </si>
  <si>
    <t>2024283904</t>
  </si>
  <si>
    <t>2024283908</t>
  </si>
  <si>
    <t>2024292228</t>
  </si>
  <si>
    <t>2024292229</t>
  </si>
  <si>
    <t>2024303916</t>
  </si>
  <si>
    <t>2024312327</t>
  </si>
  <si>
    <t>2024323903</t>
  </si>
  <si>
    <t>2024323906</t>
  </si>
  <si>
    <t>2024332326</t>
  </si>
  <si>
    <t>2024332329</t>
  </si>
  <si>
    <t>2024342227</t>
  </si>
  <si>
    <t>2024342230</t>
  </si>
  <si>
    <t>2024353920</t>
  </si>
  <si>
    <t>2024362328</t>
  </si>
  <si>
    <t>2024362330</t>
  </si>
  <si>
    <t>2024383917</t>
  </si>
  <si>
    <t>2024383914</t>
  </si>
  <si>
    <t>2024392703</t>
  </si>
  <si>
    <t>2024392709</t>
  </si>
  <si>
    <t>2024392710</t>
  </si>
  <si>
    <t>2024392707</t>
  </si>
  <si>
    <t>2024392706</t>
  </si>
  <si>
    <t>2024392712</t>
  </si>
  <si>
    <t>2024392708</t>
  </si>
  <si>
    <t>2024392704</t>
  </si>
  <si>
    <t>2024402826</t>
  </si>
  <si>
    <t>2024402827</t>
  </si>
  <si>
    <t>2024413004</t>
  </si>
  <si>
    <t>2024413014</t>
  </si>
  <si>
    <t>2024423802</t>
  </si>
  <si>
    <t>2024423807</t>
  </si>
  <si>
    <t>备注</t>
    <phoneticPr fontId="13" type="noConversion"/>
  </si>
  <si>
    <t>面试
成绩</t>
    <phoneticPr fontId="13" type="noConversion"/>
  </si>
  <si>
    <t>综合
成绩</t>
    <phoneticPr fontId="13" type="noConversion"/>
  </si>
  <si>
    <t>附件2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</si>
</sst>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12" fillId="0" borderId="0" applyBorder="0">
      <alignment vertical="center"/>
    </xf>
    <xf numFmtId="0" fontId="12" fillId="0" borderId="0" applyBorder="0">
      <alignment vertical="center"/>
    </xf>
    <xf numFmtId="0" fontId="1" fillId="0" borderId="0" applyBorder="0">
      <alignment vertical="center"/>
    </xf>
    <xf numFmtId="0" fontId="3" fillId="0" borderId="0"/>
    <xf numFmtId="0" fontId="7" fillId="0" borderId="0"/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0" borderId="0" applyBorder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6" fillId="0" borderId="0"/>
    <xf numFmtId="0" fontId="3" fillId="0" borderId="0" applyBorder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/>
    <xf numFmtId="0" fontId="7" fillId="0" borderId="0"/>
    <xf numFmtId="0" fontId="3" fillId="0" borderId="0"/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3" fillId="0" borderId="0"/>
    <xf numFmtId="0" fontId="12" fillId="0" borderId="0" applyBorder="0">
      <alignment vertical="center"/>
    </xf>
    <xf numFmtId="0" fontId="12" fillId="0" borderId="0">
      <alignment vertical="center"/>
    </xf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3" fillId="0" borderId="0"/>
    <xf numFmtId="0" fontId="12" fillId="0" borderId="0" applyBorder="0">
      <alignment vertical="center"/>
    </xf>
    <xf numFmtId="0" fontId="7" fillId="0" borderId="0"/>
    <xf numFmtId="0" fontId="3" fillId="0" borderId="0"/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4" fillId="0" borderId="0" applyBorder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12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3" fillId="0" borderId="0" applyFont="0" applyProtection="0"/>
    <xf numFmtId="0" fontId="7" fillId="0" borderId="0" applyFont="0" applyProtection="0"/>
    <xf numFmtId="0" fontId="3" fillId="0" borderId="0" applyFont="0" applyProtection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 applyBorder="0">
      <alignment vertical="center"/>
    </xf>
    <xf numFmtId="0" fontId="11" fillId="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15" fillId="0" borderId="1" xfId="19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5" fillId="0" borderId="1" xfId="19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19" applyFont="1" applyBorder="1" applyAlignment="1">
      <alignment horizontal="center" vertical="center"/>
    </xf>
    <xf numFmtId="176" fontId="15" fillId="0" borderId="1" xfId="132" applyNumberFormat="1" applyFont="1" applyFill="1" applyBorder="1" applyAlignment="1">
      <alignment horizontal="center" vertical="center"/>
    </xf>
    <xf numFmtId="176" fontId="20" fillId="0" borderId="1" xfId="103" applyNumberFormat="1" applyFont="1" applyFill="1" applyBorder="1" applyAlignment="1" applyProtection="1">
      <alignment horizontal="center" vertical="center"/>
    </xf>
    <xf numFmtId="176" fontId="20" fillId="0" borderId="1" xfId="104" applyNumberFormat="1" applyFont="1" applyFill="1" applyBorder="1" applyAlignment="1" applyProtection="1">
      <alignment horizontal="center" vertical="center"/>
    </xf>
    <xf numFmtId="176" fontId="20" fillId="0" borderId="1" xfId="105" applyNumberFormat="1" applyFont="1" applyFill="1" applyBorder="1" applyAlignment="1" applyProtection="1">
      <alignment horizontal="center" vertical="center"/>
    </xf>
    <xf numFmtId="176" fontId="20" fillId="0" borderId="1" xfId="107" applyNumberFormat="1" applyFont="1" applyFill="1" applyBorder="1" applyAlignment="1" applyProtection="1">
      <alignment horizontal="center" vertical="center"/>
    </xf>
    <xf numFmtId="176" fontId="20" fillId="0" borderId="1" xfId="106" applyNumberFormat="1" applyFont="1" applyFill="1" applyBorder="1" applyAlignment="1" applyProtection="1">
      <alignment horizontal="center" vertical="center"/>
    </xf>
    <xf numFmtId="176" fontId="20" fillId="0" borderId="1" xfId="108" applyNumberFormat="1" applyFont="1" applyFill="1" applyBorder="1" applyAlignment="1" applyProtection="1">
      <alignment horizontal="center" vertical="center"/>
    </xf>
    <xf numFmtId="0" fontId="15" fillId="0" borderId="1" xfId="9" applyFont="1" applyBorder="1" applyAlignment="1">
      <alignment horizontal="center" vertical="center"/>
    </xf>
    <xf numFmtId="176" fontId="20" fillId="0" borderId="1" xfId="109" applyNumberFormat="1" applyFont="1" applyFill="1" applyBorder="1" applyAlignment="1" applyProtection="1">
      <alignment horizontal="center" vertical="center"/>
    </xf>
    <xf numFmtId="176" fontId="20" fillId="0" borderId="1" xfId="110" applyNumberFormat="1" applyFont="1" applyFill="1" applyBorder="1" applyAlignment="1" applyProtection="1">
      <alignment horizontal="center" vertical="center"/>
    </xf>
    <xf numFmtId="176" fontId="20" fillId="0" borderId="1" xfId="113" applyNumberFormat="1" applyFont="1" applyFill="1" applyBorder="1" applyAlignment="1" applyProtection="1">
      <alignment horizontal="center" vertical="center"/>
    </xf>
    <xf numFmtId="176" fontId="20" fillId="0" borderId="1" xfId="111" applyNumberFormat="1" applyFont="1" applyFill="1" applyBorder="1" applyAlignment="1" applyProtection="1">
      <alignment horizontal="center" vertical="center"/>
    </xf>
    <xf numFmtId="176" fontId="20" fillId="0" borderId="1" xfId="112" applyNumberFormat="1" applyFont="1" applyFill="1" applyBorder="1" applyAlignment="1" applyProtection="1">
      <alignment horizontal="center" vertical="center"/>
    </xf>
    <xf numFmtId="0" fontId="15" fillId="0" borderId="1" xfId="19" applyFont="1" applyFill="1" applyBorder="1" applyAlignment="1">
      <alignment horizontal="center" vertical="center"/>
    </xf>
    <xf numFmtId="49" fontId="15" fillId="0" borderId="1" xfId="19" applyNumberFormat="1" applyFont="1" applyBorder="1" applyAlignment="1">
      <alignment horizontal="center" vertical="center"/>
    </xf>
    <xf numFmtId="176" fontId="20" fillId="0" borderId="1" xfId="114" applyNumberFormat="1" applyFont="1" applyFill="1" applyBorder="1" applyAlignment="1" applyProtection="1">
      <alignment horizontal="center" vertical="center"/>
    </xf>
    <xf numFmtId="176" fontId="20" fillId="0" borderId="1" xfId="115" applyNumberFormat="1" applyFont="1" applyFill="1" applyBorder="1" applyAlignment="1" applyProtection="1">
      <alignment horizontal="center" vertical="center"/>
    </xf>
    <xf numFmtId="176" fontId="20" fillId="0" borderId="1" xfId="116" applyNumberFormat="1" applyFont="1" applyFill="1" applyBorder="1" applyAlignment="1" applyProtection="1">
      <alignment horizontal="center" vertical="center"/>
    </xf>
    <xf numFmtId="176" fontId="20" fillId="0" borderId="1" xfId="117" applyNumberFormat="1" applyFont="1" applyFill="1" applyBorder="1" applyAlignment="1" applyProtection="1">
      <alignment horizontal="center" vertical="center"/>
    </xf>
    <xf numFmtId="176" fontId="20" fillId="0" borderId="1" xfId="118" applyNumberFormat="1" applyFont="1" applyFill="1" applyBorder="1" applyAlignment="1" applyProtection="1">
      <alignment horizontal="center" vertical="center"/>
    </xf>
    <xf numFmtId="176" fontId="20" fillId="0" borderId="1" xfId="120" applyNumberFormat="1" applyFont="1" applyFill="1" applyBorder="1" applyAlignment="1" applyProtection="1">
      <alignment horizontal="center" vertical="center"/>
    </xf>
    <xf numFmtId="176" fontId="20" fillId="0" borderId="1" xfId="119" applyNumberFormat="1" applyFont="1" applyFill="1" applyBorder="1" applyAlignment="1" applyProtection="1">
      <alignment horizontal="center" vertical="center"/>
    </xf>
    <xf numFmtId="176" fontId="20" fillId="0" borderId="1" xfId="121" applyNumberFormat="1" applyFont="1" applyFill="1" applyBorder="1" applyAlignment="1" applyProtection="1">
      <alignment horizontal="center" vertical="center"/>
    </xf>
    <xf numFmtId="176" fontId="20" fillId="0" borderId="1" xfId="122" applyNumberFormat="1" applyFont="1" applyFill="1" applyBorder="1" applyAlignment="1" applyProtection="1">
      <alignment horizontal="center" vertical="center"/>
    </xf>
    <xf numFmtId="176" fontId="20" fillId="0" borderId="1" xfId="123" applyNumberFormat="1" applyFont="1" applyFill="1" applyBorder="1" applyAlignment="1" applyProtection="1">
      <alignment horizontal="center" vertical="center"/>
    </xf>
    <xf numFmtId="176" fontId="20" fillId="0" borderId="1" xfId="124" applyNumberFormat="1" applyFont="1" applyFill="1" applyBorder="1" applyAlignment="1" applyProtection="1">
      <alignment horizontal="center" vertical="center"/>
    </xf>
    <xf numFmtId="0" fontId="20" fillId="0" borderId="1" xfId="19" applyFont="1" applyBorder="1" applyAlignment="1">
      <alignment horizontal="center" vertical="center" wrapText="1"/>
    </xf>
    <xf numFmtId="176" fontId="20" fillId="0" borderId="1" xfId="126" applyNumberFormat="1" applyFont="1" applyFill="1" applyBorder="1" applyAlignment="1" applyProtection="1">
      <alignment horizontal="center" vertical="center"/>
    </xf>
    <xf numFmtId="176" fontId="20" fillId="0" borderId="1" xfId="125" applyNumberFormat="1" applyFont="1" applyFill="1" applyBorder="1" applyAlignment="1" applyProtection="1">
      <alignment horizontal="center" vertical="center"/>
    </xf>
    <xf numFmtId="176" fontId="20" fillId="0" borderId="1" xfId="128" applyNumberFormat="1" applyFont="1" applyFill="1" applyBorder="1" applyAlignment="1" applyProtection="1">
      <alignment horizontal="center" vertical="center"/>
    </xf>
    <xf numFmtId="176" fontId="20" fillId="0" borderId="1" xfId="127" applyNumberFormat="1" applyFont="1" applyFill="1" applyBorder="1" applyAlignment="1" applyProtection="1">
      <alignment horizontal="center" vertical="center"/>
    </xf>
    <xf numFmtId="176" fontId="20" fillId="0" borderId="1" xfId="129" applyNumberFormat="1" applyFont="1" applyFill="1" applyBorder="1" applyAlignment="1" applyProtection="1">
      <alignment horizontal="center" vertical="center"/>
    </xf>
    <xf numFmtId="176" fontId="20" fillId="0" borderId="1" xfId="130" applyNumberFormat="1" applyFont="1" applyFill="1" applyBorder="1" applyAlignment="1" applyProtection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5" fillId="0" borderId="1" xfId="15" applyFont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0" fillId="0" borderId="2" xfId="19" applyFont="1" applyFill="1" applyBorder="1" applyAlignment="1">
      <alignment horizontal="center" vertical="center" wrapText="1"/>
    </xf>
    <xf numFmtId="0" fontId="20" fillId="0" borderId="4" xfId="19" applyFont="1" applyFill="1" applyBorder="1" applyAlignment="1">
      <alignment horizontal="center" vertical="center" wrapText="1"/>
    </xf>
  </cellXfs>
  <cellStyles count="135">
    <cellStyle name="差_Sheet1" xfId="1"/>
    <cellStyle name="差_打印准考证" xfId="2"/>
    <cellStyle name="差_结构化" xfId="131"/>
    <cellStyle name="常规" xfId="0" builtinId="0"/>
    <cellStyle name="常规 10" xfId="3"/>
    <cellStyle name="常规 10 2" xfId="4"/>
    <cellStyle name="常规 10 2 2" xfId="5"/>
    <cellStyle name="常规 11" xfId="6"/>
    <cellStyle name="常规 11 2" xfId="7"/>
    <cellStyle name="常规 11 2 2" xfId="8"/>
    <cellStyle name="常规 12" xfId="9"/>
    <cellStyle name="常规 12 2" xfId="10"/>
    <cellStyle name="常规 12 3" xfId="11"/>
    <cellStyle name="常规 12_结构化" xfId="133"/>
    <cellStyle name="常规 13" xfId="12"/>
    <cellStyle name="常规 13 2" xfId="13"/>
    <cellStyle name="常规 13 2 2" xfId="14"/>
    <cellStyle name="常规 14" xfId="15"/>
    <cellStyle name="常规 14 2" xfId="16"/>
    <cellStyle name="常规 14 3" xfId="17"/>
    <cellStyle name="常规 14_打印准考证" xfId="18"/>
    <cellStyle name="常规 15" xfId="103"/>
    <cellStyle name="常规 16" xfId="104"/>
    <cellStyle name="常规 17" xfId="105"/>
    <cellStyle name="常规 18" xfId="106"/>
    <cellStyle name="常规 19" xfId="107"/>
    <cellStyle name="常规 2" xfId="19"/>
    <cellStyle name="常规 2 2" xfId="20"/>
    <cellStyle name="常规 2 2 2" xfId="21"/>
    <cellStyle name="常规 2 2 2 2" xfId="22"/>
    <cellStyle name="常规 2 2 2 2 2" xfId="23"/>
    <cellStyle name="常规 2 2 2 3" xfId="24"/>
    <cellStyle name="常规 2 2 3" xfId="25"/>
    <cellStyle name="常规 2 2 3 2" xfId="26"/>
    <cellStyle name="常规 2 2 3 2 2" xfId="27"/>
    <cellStyle name="常规 2 2 4" xfId="28"/>
    <cellStyle name="常规 2 3" xfId="29"/>
    <cellStyle name="常规 2 3 2" xfId="30"/>
    <cellStyle name="常规 2 3 2 2" xfId="31"/>
    <cellStyle name="常规 2 4" xfId="32"/>
    <cellStyle name="常规 2 5" xfId="33"/>
    <cellStyle name="常规 2_打印准考证" xfId="34"/>
    <cellStyle name="常规 20" xfId="108"/>
    <cellStyle name="常规 21" xfId="109"/>
    <cellStyle name="常规 22" xfId="110"/>
    <cellStyle name="常规 23" xfId="111"/>
    <cellStyle name="常规 24" xfId="112"/>
    <cellStyle name="常规 25" xfId="113"/>
    <cellStyle name="常规 26" xfId="114"/>
    <cellStyle name="常规 27" xfId="115"/>
    <cellStyle name="常规 28" xfId="116"/>
    <cellStyle name="常规 29" xfId="117"/>
    <cellStyle name="常规 3" xfId="35"/>
    <cellStyle name="常规 3 2" xfId="36"/>
    <cellStyle name="常规 3 2 2" xfId="37"/>
    <cellStyle name="常规 3 2 2 2" xfId="38"/>
    <cellStyle name="常规 3 2 2 2 2" xfId="39"/>
    <cellStyle name="常规 3 2 3" xfId="40"/>
    <cellStyle name="常规 3 2 3 2" xfId="41"/>
    <cellStyle name="常规 3 3" xfId="42"/>
    <cellStyle name="常规 3 3 2" xfId="43"/>
    <cellStyle name="常规 3 3 2 2" xfId="44"/>
    <cellStyle name="常规 3 4" xfId="45"/>
    <cellStyle name="常规 3 4 2" xfId="46"/>
    <cellStyle name="常规 3 4 2 2" xfId="47"/>
    <cellStyle name="常规 3 5" xfId="48"/>
    <cellStyle name="常规 3 6" xfId="49"/>
    <cellStyle name="常规 3 7" xfId="50"/>
    <cellStyle name="常规 3 7 2" xfId="51"/>
    <cellStyle name="常规 30" xfId="118"/>
    <cellStyle name="常规 31" xfId="119"/>
    <cellStyle name="常规 32" xfId="120"/>
    <cellStyle name="常规 33" xfId="121"/>
    <cellStyle name="常规 34" xfId="122"/>
    <cellStyle name="常规 35" xfId="123"/>
    <cellStyle name="常规 36" xfId="124"/>
    <cellStyle name="常规 37" xfId="125"/>
    <cellStyle name="常规 38" xfId="126"/>
    <cellStyle name="常规 39" xfId="127"/>
    <cellStyle name="常规 4" xfId="52"/>
    <cellStyle name="常规 4 2" xfId="53"/>
    <cellStyle name="常规 4 2 2" xfId="54"/>
    <cellStyle name="常规 4 2 2 2" xfId="55"/>
    <cellStyle name="常规 4 2 2 2 2" xfId="56"/>
    <cellStyle name="常规 4 2 3" xfId="57"/>
    <cellStyle name="常规 4 2 3 2" xfId="58"/>
    <cellStyle name="常规 4 2 3 2 2" xfId="59"/>
    <cellStyle name="常规 4 2 4" xfId="60"/>
    <cellStyle name="常规 4 2 5" xfId="61"/>
    <cellStyle name="常规 4 2 6" xfId="62"/>
    <cellStyle name="常规 4 2 7" xfId="63"/>
    <cellStyle name="常规 4 2 7 2" xfId="64"/>
    <cellStyle name="常规 4 3" xfId="65"/>
    <cellStyle name="常规 4 3 2" xfId="66"/>
    <cellStyle name="常规 4 3 2 2" xfId="67"/>
    <cellStyle name="常规 4 4" xfId="68"/>
    <cellStyle name="常规 4 4 2" xfId="69"/>
    <cellStyle name="常规 4 4 2 2" xfId="70"/>
    <cellStyle name="常规 4 5" xfId="71"/>
    <cellStyle name="常规 4 6" xfId="72"/>
    <cellStyle name="常规 4 7" xfId="73"/>
    <cellStyle name="常规 4 7 2" xfId="74"/>
    <cellStyle name="常规 40" xfId="128"/>
    <cellStyle name="常规 41" xfId="129"/>
    <cellStyle name="常规 42" xfId="130"/>
    <cellStyle name="常规 5" xfId="75"/>
    <cellStyle name="常规 5 2" xfId="76"/>
    <cellStyle name="常规 5 2 2" xfId="77"/>
    <cellStyle name="常规 5 3" xfId="78"/>
    <cellStyle name="常规 5 3 2" xfId="79"/>
    <cellStyle name="常规 5 3 2 2" xfId="80"/>
    <cellStyle name="常规 5 4" xfId="81"/>
    <cellStyle name="常规 5 5" xfId="82"/>
    <cellStyle name="常规 5 6" xfId="83"/>
    <cellStyle name="常规 5 6 2" xfId="84"/>
    <cellStyle name="常规 5 7" xfId="85"/>
    <cellStyle name="常规 6" xfId="86"/>
    <cellStyle name="常规 6 2" xfId="87"/>
    <cellStyle name="常规 6 2 2" xfId="88"/>
    <cellStyle name="常规 6 2 2 2" xfId="89"/>
    <cellStyle name="常规 6 3" xfId="90"/>
    <cellStyle name="常规 7" xfId="91"/>
    <cellStyle name="常规 7 2" xfId="92"/>
    <cellStyle name="常规 7 2 2" xfId="93"/>
    <cellStyle name="常规 7 3" xfId="94"/>
    <cellStyle name="常规 8" xfId="95"/>
    <cellStyle name="常规 8 2" xfId="96"/>
    <cellStyle name="常规 8 2 2" xfId="97"/>
    <cellStyle name="常规 9" xfId="98"/>
    <cellStyle name="常规 9 2" xfId="99"/>
    <cellStyle name="常规 9 2 2" xfId="100"/>
    <cellStyle name="常规_结构化" xfId="132"/>
    <cellStyle name="好_Sheet1" xfId="101"/>
    <cellStyle name="好_打印准考证" xfId="102"/>
    <cellStyle name="好_结构化" xfId="134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Light16">
    <tableStyle name="PivotStylePreset2_Accent1" table="0" count="10">
      <tableStyleElement type="headerRow" dxfId="22"/>
      <tableStyleElement type="totalRow" dxfId="21"/>
      <tableStyleElement type="firstRowStripe" dxfId="20"/>
      <tableStyleElement type="firstColumnStripe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workbookViewId="0">
      <selection activeCell="O9" sqref="O9"/>
    </sheetView>
  </sheetViews>
  <sheetFormatPr defaultRowHeight="13.5"/>
  <cols>
    <col min="1" max="1" width="14.125" style="1" customWidth="1"/>
    <col min="2" max="3" width="7.5" style="1" customWidth="1"/>
    <col min="4" max="4" width="11.25" customWidth="1"/>
    <col min="5" max="5" width="7.25" customWidth="1"/>
    <col min="6" max="6" width="7.125" customWidth="1"/>
    <col min="7" max="7" width="6.625" customWidth="1"/>
    <col min="8" max="8" width="7.375" customWidth="1"/>
    <col min="9" max="9" width="6.875" customWidth="1"/>
    <col min="10" max="10" width="5.875" customWidth="1"/>
    <col min="11" max="11" width="6.5" customWidth="1"/>
  </cols>
  <sheetData>
    <row r="1" spans="1:11" ht="20.25" customHeight="1">
      <c r="A1" s="56" t="s">
        <v>176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34.5" customHeight="1">
      <c r="A2" s="54" t="s">
        <v>87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48.75" customHeight="1">
      <c r="A3" s="8" t="s">
        <v>62</v>
      </c>
      <c r="B3" s="8" t="s">
        <v>60</v>
      </c>
      <c r="C3" s="8" t="s">
        <v>61</v>
      </c>
      <c r="D3" s="8" t="s">
        <v>59</v>
      </c>
      <c r="E3" s="9" t="s">
        <v>64</v>
      </c>
      <c r="F3" s="9" t="s">
        <v>68</v>
      </c>
      <c r="G3" s="9" t="s">
        <v>174</v>
      </c>
      <c r="H3" s="9" t="s">
        <v>69</v>
      </c>
      <c r="I3" s="9" t="s">
        <v>175</v>
      </c>
      <c r="J3" s="9" t="s">
        <v>66</v>
      </c>
      <c r="K3" s="9" t="s">
        <v>173</v>
      </c>
    </row>
    <row r="4" spans="1:11" ht="32.1" customHeight="1">
      <c r="A4" s="57" t="s">
        <v>63</v>
      </c>
      <c r="B4" s="12" t="s">
        <v>0</v>
      </c>
      <c r="C4" s="10">
        <v>202407</v>
      </c>
      <c r="D4" s="5" t="s">
        <v>88</v>
      </c>
      <c r="E4" s="13">
        <v>75.16</v>
      </c>
      <c r="F4" s="7">
        <f t="shared" ref="F4:F36" si="0">E4*0.6</f>
        <v>45.095999999999997</v>
      </c>
      <c r="G4" s="5">
        <v>81.3</v>
      </c>
      <c r="H4" s="7">
        <f>G4*0.4</f>
        <v>32.520000000000003</v>
      </c>
      <c r="I4" s="7">
        <f t="shared" ref="I4:I36" si="1">F4+H4</f>
        <v>77.616</v>
      </c>
      <c r="J4" s="5">
        <v>1</v>
      </c>
      <c r="K4" s="5"/>
    </row>
    <row r="5" spans="1:11" ht="32.1" customHeight="1">
      <c r="A5" s="58"/>
      <c r="B5" s="12" t="s">
        <v>1</v>
      </c>
      <c r="C5" s="10">
        <v>202407</v>
      </c>
      <c r="D5" s="5" t="s">
        <v>89</v>
      </c>
      <c r="E5" s="13">
        <v>70.5</v>
      </c>
      <c r="F5" s="7">
        <f t="shared" si="0"/>
        <v>42.3</v>
      </c>
      <c r="G5" s="5">
        <v>81.17</v>
      </c>
      <c r="H5" s="7">
        <f>G5*0.4</f>
        <v>32.468000000000004</v>
      </c>
      <c r="I5" s="7">
        <f t="shared" si="1"/>
        <v>74.768000000000001</v>
      </c>
      <c r="J5" s="5">
        <v>2</v>
      </c>
      <c r="K5" s="5"/>
    </row>
    <row r="6" spans="1:11" ht="32.1" customHeight="1">
      <c r="A6" s="58"/>
      <c r="B6" s="12"/>
      <c r="C6" s="10">
        <v>202407</v>
      </c>
      <c r="D6" s="5" t="s">
        <v>90</v>
      </c>
      <c r="E6" s="13">
        <v>71.7</v>
      </c>
      <c r="F6" s="7">
        <f t="shared" si="0"/>
        <v>43.02</v>
      </c>
      <c r="G6" s="14">
        <v>79.292000000000002</v>
      </c>
      <c r="H6" s="7">
        <f>G6*0.4</f>
        <v>31.716800000000003</v>
      </c>
      <c r="I6" s="7">
        <f t="shared" si="1"/>
        <v>74.736800000000002</v>
      </c>
      <c r="J6" s="5">
        <v>3</v>
      </c>
      <c r="K6" s="2"/>
    </row>
    <row r="7" spans="1:11" ht="32.1" customHeight="1">
      <c r="A7" s="59"/>
      <c r="B7" s="12"/>
      <c r="C7" s="10">
        <v>202407</v>
      </c>
      <c r="D7" s="5" t="s">
        <v>91</v>
      </c>
      <c r="E7" s="13">
        <v>70.099999999999994</v>
      </c>
      <c r="F7" s="7">
        <f t="shared" si="0"/>
        <v>42.059999999999995</v>
      </c>
      <c r="G7" s="4" t="s">
        <v>70</v>
      </c>
      <c r="H7" s="7">
        <v>0</v>
      </c>
      <c r="I7" s="7">
        <f t="shared" si="1"/>
        <v>42.059999999999995</v>
      </c>
      <c r="J7" s="5">
        <v>4</v>
      </c>
      <c r="K7" s="2"/>
    </row>
    <row r="8" spans="1:11" ht="32.1" customHeight="1">
      <c r="A8" s="57" t="s">
        <v>3</v>
      </c>
      <c r="B8" s="12" t="s">
        <v>2</v>
      </c>
      <c r="C8" s="10">
        <v>202408</v>
      </c>
      <c r="D8" s="5" t="s">
        <v>92</v>
      </c>
      <c r="E8" s="13">
        <v>76.22</v>
      </c>
      <c r="F8" s="7">
        <f t="shared" si="0"/>
        <v>45.731999999999999</v>
      </c>
      <c r="G8" s="15">
        <v>78.951999999999998</v>
      </c>
      <c r="H8" s="7">
        <f t="shared" ref="H8:H17" si="2">G8*0.4</f>
        <v>31.5808</v>
      </c>
      <c r="I8" s="7">
        <f t="shared" si="1"/>
        <v>77.312799999999996</v>
      </c>
      <c r="J8" s="5">
        <v>1</v>
      </c>
      <c r="K8" s="5"/>
    </row>
    <row r="9" spans="1:11" ht="32.1" customHeight="1">
      <c r="A9" s="59"/>
      <c r="B9" s="12"/>
      <c r="C9" s="10">
        <v>202408</v>
      </c>
      <c r="D9" s="5" t="s">
        <v>93</v>
      </c>
      <c r="E9" s="13">
        <v>73</v>
      </c>
      <c r="F9" s="7">
        <f t="shared" si="0"/>
        <v>43.8</v>
      </c>
      <c r="G9" s="16">
        <v>78.745999999999995</v>
      </c>
      <c r="H9" s="7">
        <f t="shared" si="2"/>
        <v>31.4984</v>
      </c>
      <c r="I9" s="7">
        <f t="shared" si="1"/>
        <v>75.298400000000001</v>
      </c>
      <c r="J9" s="5">
        <v>2</v>
      </c>
      <c r="K9" s="2"/>
    </row>
    <row r="10" spans="1:11" ht="32.1" customHeight="1">
      <c r="A10" s="57" t="s">
        <v>3</v>
      </c>
      <c r="B10" s="12" t="s">
        <v>4</v>
      </c>
      <c r="C10" s="10">
        <v>202409</v>
      </c>
      <c r="D10" s="5" t="s">
        <v>94</v>
      </c>
      <c r="E10" s="13">
        <v>76.099999999999994</v>
      </c>
      <c r="F10" s="7">
        <f t="shared" si="0"/>
        <v>45.66</v>
      </c>
      <c r="G10" s="17">
        <v>79.195999999999998</v>
      </c>
      <c r="H10" s="7">
        <f t="shared" si="2"/>
        <v>31.6784</v>
      </c>
      <c r="I10" s="7">
        <f t="shared" si="1"/>
        <v>77.338399999999993</v>
      </c>
      <c r="J10" s="5">
        <v>1</v>
      </c>
      <c r="K10" s="5"/>
    </row>
    <row r="11" spans="1:11" ht="32.1" customHeight="1">
      <c r="A11" s="58"/>
      <c r="B11" s="26"/>
      <c r="C11" s="10">
        <v>202409</v>
      </c>
      <c r="D11" s="5" t="s">
        <v>95</v>
      </c>
      <c r="E11" s="13">
        <v>71.98</v>
      </c>
      <c r="F11" s="7">
        <f t="shared" si="0"/>
        <v>43.188000000000002</v>
      </c>
      <c r="G11" s="18">
        <v>79.489999999999995</v>
      </c>
      <c r="H11" s="7">
        <f t="shared" si="2"/>
        <v>31.795999999999999</v>
      </c>
      <c r="I11" s="7">
        <f t="shared" si="1"/>
        <v>74.984000000000009</v>
      </c>
      <c r="J11" s="5">
        <v>2</v>
      </c>
      <c r="K11" s="2"/>
    </row>
    <row r="12" spans="1:11" ht="32.1" customHeight="1">
      <c r="A12" s="59"/>
      <c r="B12" s="12"/>
      <c r="C12" s="10">
        <v>202409</v>
      </c>
      <c r="D12" s="5" t="s">
        <v>96</v>
      </c>
      <c r="E12" s="13">
        <v>71.98</v>
      </c>
      <c r="F12" s="7">
        <f t="shared" si="0"/>
        <v>43.188000000000002</v>
      </c>
      <c r="G12" s="19">
        <v>76.900000000000006</v>
      </c>
      <c r="H12" s="7">
        <f t="shared" si="2"/>
        <v>30.760000000000005</v>
      </c>
      <c r="I12" s="7">
        <f t="shared" si="1"/>
        <v>73.948000000000008</v>
      </c>
      <c r="J12" s="5">
        <v>3</v>
      </c>
      <c r="K12" s="2"/>
    </row>
    <row r="13" spans="1:11" ht="32.1" customHeight="1">
      <c r="A13" s="57" t="s">
        <v>6</v>
      </c>
      <c r="B13" s="20" t="s">
        <v>5</v>
      </c>
      <c r="C13" s="10">
        <v>202410</v>
      </c>
      <c r="D13" s="5" t="s">
        <v>97</v>
      </c>
      <c r="E13" s="13">
        <v>72.760000000000005</v>
      </c>
      <c r="F13" s="7">
        <f t="shared" si="0"/>
        <v>43.655999999999999</v>
      </c>
      <c r="G13" s="21">
        <v>81.492000000000004</v>
      </c>
      <c r="H13" s="7">
        <f t="shared" si="2"/>
        <v>32.596800000000002</v>
      </c>
      <c r="I13" s="7">
        <f t="shared" si="1"/>
        <v>76.252800000000008</v>
      </c>
      <c r="J13" s="5">
        <v>1</v>
      </c>
      <c r="K13" s="5"/>
    </row>
    <row r="14" spans="1:11" ht="32.1" customHeight="1">
      <c r="A14" s="59"/>
      <c r="B14" s="20"/>
      <c r="C14" s="10">
        <v>202410</v>
      </c>
      <c r="D14" s="5" t="s">
        <v>98</v>
      </c>
      <c r="E14" s="13">
        <v>71.7</v>
      </c>
      <c r="F14" s="7">
        <f t="shared" si="0"/>
        <v>43.02</v>
      </c>
      <c r="G14" s="22">
        <v>81.2</v>
      </c>
      <c r="H14" s="7">
        <f t="shared" si="2"/>
        <v>32.480000000000004</v>
      </c>
      <c r="I14" s="7">
        <f t="shared" si="1"/>
        <v>75.5</v>
      </c>
      <c r="J14" s="5">
        <v>2</v>
      </c>
      <c r="K14" s="2"/>
    </row>
    <row r="15" spans="1:11" ht="32.1" customHeight="1">
      <c r="A15" s="57" t="s">
        <v>7</v>
      </c>
      <c r="B15" s="12" t="s">
        <v>9</v>
      </c>
      <c r="C15" s="10">
        <v>202411</v>
      </c>
      <c r="D15" s="5" t="s">
        <v>99</v>
      </c>
      <c r="E15" s="13">
        <v>75.2</v>
      </c>
      <c r="F15" s="7">
        <f t="shared" si="0"/>
        <v>45.12</v>
      </c>
      <c r="G15" s="23">
        <v>81.286000000000001</v>
      </c>
      <c r="H15" s="7">
        <f t="shared" si="2"/>
        <v>32.514400000000002</v>
      </c>
      <c r="I15" s="7">
        <f t="shared" si="1"/>
        <v>77.634399999999999</v>
      </c>
      <c r="J15" s="5">
        <v>1</v>
      </c>
      <c r="K15" s="5"/>
    </row>
    <row r="16" spans="1:11" ht="32.1" customHeight="1">
      <c r="A16" s="58"/>
      <c r="B16" s="12" t="s">
        <v>8</v>
      </c>
      <c r="C16" s="10">
        <v>202411</v>
      </c>
      <c r="D16" s="5" t="s">
        <v>100</v>
      </c>
      <c r="E16" s="13">
        <v>74.48</v>
      </c>
      <c r="F16" s="7">
        <f t="shared" si="0"/>
        <v>44.688000000000002</v>
      </c>
      <c r="G16" s="24">
        <v>80.453999999999994</v>
      </c>
      <c r="H16" s="7">
        <f t="shared" si="2"/>
        <v>32.181599999999996</v>
      </c>
      <c r="I16" s="7">
        <f t="shared" si="1"/>
        <v>76.869599999999991</v>
      </c>
      <c r="J16" s="5">
        <v>2</v>
      </c>
      <c r="K16" s="5"/>
    </row>
    <row r="17" spans="1:11" ht="32.1" customHeight="1">
      <c r="A17" s="58"/>
      <c r="B17" s="12"/>
      <c r="C17" s="10">
        <v>202411</v>
      </c>
      <c r="D17" s="5" t="s">
        <v>101</v>
      </c>
      <c r="E17" s="13">
        <v>70.319999999999993</v>
      </c>
      <c r="F17" s="7">
        <f t="shared" si="0"/>
        <v>42.191999999999993</v>
      </c>
      <c r="G17" s="25">
        <v>78</v>
      </c>
      <c r="H17" s="7">
        <f t="shared" si="2"/>
        <v>31.200000000000003</v>
      </c>
      <c r="I17" s="7">
        <f t="shared" si="1"/>
        <v>73.391999999999996</v>
      </c>
      <c r="J17" s="5">
        <v>3</v>
      </c>
      <c r="K17" s="2"/>
    </row>
    <row r="18" spans="1:11" ht="32.1" customHeight="1">
      <c r="A18" s="59"/>
      <c r="B18" s="12"/>
      <c r="C18" s="10">
        <v>202411</v>
      </c>
      <c r="D18" s="5" t="s">
        <v>102</v>
      </c>
      <c r="E18" s="13">
        <v>71.099999999999994</v>
      </c>
      <c r="F18" s="7">
        <f t="shared" si="0"/>
        <v>42.66</v>
      </c>
      <c r="G18" s="4" t="s">
        <v>71</v>
      </c>
      <c r="H18" s="7">
        <v>0</v>
      </c>
      <c r="I18" s="7">
        <f t="shared" si="1"/>
        <v>42.66</v>
      </c>
      <c r="J18" s="5">
        <v>4</v>
      </c>
      <c r="K18" s="2"/>
    </row>
    <row r="19" spans="1:11" ht="32.1" customHeight="1">
      <c r="A19" s="57" t="s">
        <v>11</v>
      </c>
      <c r="B19" s="26" t="s">
        <v>10</v>
      </c>
      <c r="C19" s="10">
        <v>202412</v>
      </c>
      <c r="D19" s="5" t="s">
        <v>103</v>
      </c>
      <c r="E19" s="13">
        <v>75.459999999999994</v>
      </c>
      <c r="F19" s="7">
        <f t="shared" si="0"/>
        <v>45.275999999999996</v>
      </c>
      <c r="G19" s="28">
        <v>76.754000000000005</v>
      </c>
      <c r="H19" s="7">
        <f>G19*0.4</f>
        <v>30.701600000000003</v>
      </c>
      <c r="I19" s="7">
        <f t="shared" si="1"/>
        <v>75.977599999999995</v>
      </c>
      <c r="J19" s="5">
        <v>1</v>
      </c>
      <c r="K19" s="5"/>
    </row>
    <row r="20" spans="1:11" ht="32.1" customHeight="1">
      <c r="A20" s="59"/>
      <c r="B20" s="26"/>
      <c r="C20" s="10">
        <v>202412</v>
      </c>
      <c r="D20" s="5" t="s">
        <v>104</v>
      </c>
      <c r="E20" s="13">
        <v>77.22</v>
      </c>
      <c r="F20" s="7">
        <f t="shared" si="0"/>
        <v>46.332000000000001</v>
      </c>
      <c r="G20" s="4" t="s">
        <v>72</v>
      </c>
      <c r="H20" s="7">
        <v>0</v>
      </c>
      <c r="I20" s="7">
        <f t="shared" si="1"/>
        <v>46.332000000000001</v>
      </c>
      <c r="J20" s="5">
        <v>2</v>
      </c>
      <c r="K20" s="2"/>
    </row>
    <row r="21" spans="1:11" ht="32.1" customHeight="1">
      <c r="A21" s="60" t="s">
        <v>12</v>
      </c>
      <c r="B21" s="12" t="s">
        <v>13</v>
      </c>
      <c r="C21" s="10">
        <v>202413</v>
      </c>
      <c r="D21" s="5" t="s">
        <v>105</v>
      </c>
      <c r="E21" s="13">
        <v>71.400000000000006</v>
      </c>
      <c r="F21" s="7">
        <f t="shared" si="0"/>
        <v>42.84</v>
      </c>
      <c r="G21" s="29">
        <v>81.231999999999999</v>
      </c>
      <c r="H21" s="7">
        <f t="shared" ref="H21:H36" si="3">G21*0.4</f>
        <v>32.492800000000003</v>
      </c>
      <c r="I21" s="7">
        <f t="shared" si="1"/>
        <v>75.332800000000006</v>
      </c>
      <c r="J21" s="5">
        <v>1</v>
      </c>
      <c r="K21" s="5"/>
    </row>
    <row r="22" spans="1:11" ht="32.1" customHeight="1">
      <c r="A22" s="61"/>
      <c r="B22" s="12"/>
      <c r="C22" s="10">
        <v>202413</v>
      </c>
      <c r="D22" s="5" t="s">
        <v>106</v>
      </c>
      <c r="E22" s="13">
        <v>67.98</v>
      </c>
      <c r="F22" s="7">
        <f t="shared" si="0"/>
        <v>40.788000000000004</v>
      </c>
      <c r="G22" s="30">
        <v>78.652000000000001</v>
      </c>
      <c r="H22" s="7">
        <f t="shared" si="3"/>
        <v>31.460800000000003</v>
      </c>
      <c r="I22" s="7">
        <f t="shared" si="1"/>
        <v>72.248800000000003</v>
      </c>
      <c r="J22" s="5">
        <v>2</v>
      </c>
      <c r="K22" s="2"/>
    </row>
    <row r="23" spans="1:11" ht="30" customHeight="1">
      <c r="A23" s="60" t="s">
        <v>14</v>
      </c>
      <c r="B23" s="12" t="s">
        <v>15</v>
      </c>
      <c r="C23" s="10">
        <v>202414</v>
      </c>
      <c r="D23" s="5" t="s">
        <v>107</v>
      </c>
      <c r="E23" s="13">
        <v>67.2</v>
      </c>
      <c r="F23" s="7">
        <f t="shared" si="0"/>
        <v>40.32</v>
      </c>
      <c r="G23" s="31">
        <v>84.266000000000005</v>
      </c>
      <c r="H23" s="7">
        <f t="shared" si="3"/>
        <v>33.706400000000002</v>
      </c>
      <c r="I23" s="7">
        <f t="shared" si="1"/>
        <v>74.026399999999995</v>
      </c>
      <c r="J23" s="5">
        <v>1</v>
      </c>
      <c r="K23" s="5"/>
    </row>
    <row r="24" spans="1:11" ht="30" customHeight="1">
      <c r="A24" s="61"/>
      <c r="B24" s="12"/>
      <c r="C24" s="10">
        <v>202414</v>
      </c>
      <c r="D24" s="5" t="s">
        <v>108</v>
      </c>
      <c r="E24" s="13">
        <v>67.459999999999994</v>
      </c>
      <c r="F24" s="7">
        <f t="shared" si="0"/>
        <v>40.475999999999992</v>
      </c>
      <c r="G24" s="32">
        <v>79.436000000000007</v>
      </c>
      <c r="H24" s="7">
        <f t="shared" si="3"/>
        <v>31.774400000000004</v>
      </c>
      <c r="I24" s="7">
        <f t="shared" si="1"/>
        <v>72.250399999999999</v>
      </c>
      <c r="J24" s="5">
        <v>2</v>
      </c>
      <c r="K24" s="2"/>
    </row>
    <row r="25" spans="1:11" ht="30" customHeight="1">
      <c r="A25" s="57" t="s">
        <v>16</v>
      </c>
      <c r="B25" s="12" t="s">
        <v>17</v>
      </c>
      <c r="C25" s="10">
        <v>202415</v>
      </c>
      <c r="D25" s="5" t="s">
        <v>109</v>
      </c>
      <c r="E25" s="13">
        <v>59</v>
      </c>
      <c r="F25" s="7">
        <f t="shared" si="0"/>
        <v>35.4</v>
      </c>
      <c r="G25" s="33">
        <v>81.635999999999996</v>
      </c>
      <c r="H25" s="7">
        <f t="shared" si="3"/>
        <v>32.654400000000003</v>
      </c>
      <c r="I25" s="7">
        <f t="shared" si="1"/>
        <v>68.054400000000001</v>
      </c>
      <c r="J25" s="5">
        <v>1</v>
      </c>
      <c r="K25" s="5"/>
    </row>
    <row r="26" spans="1:11" ht="30" customHeight="1">
      <c r="A26" s="59"/>
      <c r="B26" s="12"/>
      <c r="C26" s="10">
        <v>202415</v>
      </c>
      <c r="D26" s="5" t="s">
        <v>110</v>
      </c>
      <c r="E26" s="13">
        <v>57.68</v>
      </c>
      <c r="F26" s="7">
        <f t="shared" si="0"/>
        <v>34.607999999999997</v>
      </c>
      <c r="G26" s="34">
        <v>79.988</v>
      </c>
      <c r="H26" s="7">
        <f t="shared" si="3"/>
        <v>31.995200000000001</v>
      </c>
      <c r="I26" s="7">
        <f t="shared" si="1"/>
        <v>66.603200000000001</v>
      </c>
      <c r="J26" s="5">
        <v>2</v>
      </c>
      <c r="K26" s="2"/>
    </row>
    <row r="27" spans="1:11" ht="30" customHeight="1">
      <c r="A27" s="60" t="s">
        <v>19</v>
      </c>
      <c r="B27" s="12" t="s">
        <v>18</v>
      </c>
      <c r="C27" s="10">
        <v>202416</v>
      </c>
      <c r="D27" s="5" t="s">
        <v>111</v>
      </c>
      <c r="E27" s="13">
        <v>62.78</v>
      </c>
      <c r="F27" s="7">
        <f t="shared" si="0"/>
        <v>37.667999999999999</v>
      </c>
      <c r="G27" s="35">
        <v>76.671999999999997</v>
      </c>
      <c r="H27" s="7">
        <f t="shared" si="3"/>
        <v>30.668800000000001</v>
      </c>
      <c r="I27" s="7">
        <f t="shared" si="1"/>
        <v>68.336799999999997</v>
      </c>
      <c r="J27" s="5">
        <v>1</v>
      </c>
      <c r="K27" s="5"/>
    </row>
    <row r="28" spans="1:11" ht="30" customHeight="1">
      <c r="A28" s="61"/>
      <c r="B28" s="12"/>
      <c r="C28" s="10">
        <v>202416</v>
      </c>
      <c r="D28" s="5" t="s">
        <v>112</v>
      </c>
      <c r="E28" s="13">
        <v>57.84</v>
      </c>
      <c r="F28" s="7">
        <f t="shared" si="0"/>
        <v>34.704000000000001</v>
      </c>
      <c r="G28" s="36">
        <v>76.052000000000007</v>
      </c>
      <c r="H28" s="7">
        <f t="shared" si="3"/>
        <v>30.420800000000003</v>
      </c>
      <c r="I28" s="7">
        <f t="shared" si="1"/>
        <v>65.124800000000008</v>
      </c>
      <c r="J28" s="5">
        <v>2</v>
      </c>
      <c r="K28" s="2"/>
    </row>
    <row r="29" spans="1:11" ht="30" customHeight="1">
      <c r="A29" s="57" t="s">
        <v>21</v>
      </c>
      <c r="B29" s="12" t="s">
        <v>20</v>
      </c>
      <c r="C29" s="10">
        <v>202417</v>
      </c>
      <c r="D29" s="5" t="s">
        <v>113</v>
      </c>
      <c r="E29" s="13">
        <v>77.680000000000007</v>
      </c>
      <c r="F29" s="7">
        <f t="shared" si="0"/>
        <v>46.608000000000004</v>
      </c>
      <c r="G29" s="37">
        <v>80.266000000000005</v>
      </c>
      <c r="H29" s="7">
        <f t="shared" si="3"/>
        <v>32.106400000000001</v>
      </c>
      <c r="I29" s="7">
        <f t="shared" si="1"/>
        <v>78.714400000000012</v>
      </c>
      <c r="J29" s="5">
        <v>1</v>
      </c>
      <c r="K29" s="5"/>
    </row>
    <row r="30" spans="1:11" ht="30" customHeight="1">
      <c r="A30" s="59"/>
      <c r="B30" s="12"/>
      <c r="C30" s="10">
        <v>202417</v>
      </c>
      <c r="D30" s="5" t="s">
        <v>114</v>
      </c>
      <c r="E30" s="13">
        <v>76.16</v>
      </c>
      <c r="F30" s="7">
        <f t="shared" si="0"/>
        <v>45.695999999999998</v>
      </c>
      <c r="G30" s="38">
        <v>76.477999999999994</v>
      </c>
      <c r="H30" s="7">
        <f t="shared" si="3"/>
        <v>30.591200000000001</v>
      </c>
      <c r="I30" s="7">
        <f t="shared" si="1"/>
        <v>76.287199999999999</v>
      </c>
      <c r="J30" s="5">
        <v>2</v>
      </c>
      <c r="K30" s="2"/>
    </row>
    <row r="31" spans="1:11" ht="30" customHeight="1">
      <c r="A31" s="57" t="s">
        <v>22</v>
      </c>
      <c r="B31" s="39" t="s">
        <v>23</v>
      </c>
      <c r="C31" s="10">
        <v>202418</v>
      </c>
      <c r="D31" s="5" t="s">
        <v>115</v>
      </c>
      <c r="E31" s="13">
        <v>73.400000000000006</v>
      </c>
      <c r="F31" s="7">
        <f t="shared" si="0"/>
        <v>44.04</v>
      </c>
      <c r="G31" s="40">
        <v>78.738</v>
      </c>
      <c r="H31" s="7">
        <f t="shared" si="3"/>
        <v>31.495200000000001</v>
      </c>
      <c r="I31" s="7">
        <f t="shared" si="1"/>
        <v>75.535200000000003</v>
      </c>
      <c r="J31" s="5">
        <v>1</v>
      </c>
      <c r="K31" s="5"/>
    </row>
    <row r="32" spans="1:11" ht="30" customHeight="1">
      <c r="A32" s="59"/>
      <c r="B32" s="39"/>
      <c r="C32" s="10">
        <v>202418</v>
      </c>
      <c r="D32" s="5" t="s">
        <v>116</v>
      </c>
      <c r="E32" s="13">
        <v>70.900000000000006</v>
      </c>
      <c r="F32" s="7">
        <f t="shared" si="0"/>
        <v>42.54</v>
      </c>
      <c r="G32" s="41">
        <v>78.06</v>
      </c>
      <c r="H32" s="7">
        <f t="shared" si="3"/>
        <v>31.224000000000004</v>
      </c>
      <c r="I32" s="7">
        <f t="shared" si="1"/>
        <v>73.76400000000001</v>
      </c>
      <c r="J32" s="5">
        <v>2</v>
      </c>
      <c r="K32" s="2"/>
    </row>
    <row r="33" spans="1:11" ht="30" customHeight="1">
      <c r="A33" s="60" t="s">
        <v>26</v>
      </c>
      <c r="B33" s="12" t="s">
        <v>27</v>
      </c>
      <c r="C33" s="10">
        <v>202423</v>
      </c>
      <c r="D33" s="5" t="s">
        <v>117</v>
      </c>
      <c r="E33" s="13">
        <v>72.599999999999994</v>
      </c>
      <c r="F33" s="7">
        <f t="shared" si="0"/>
        <v>43.559999999999995</v>
      </c>
      <c r="G33" s="42">
        <v>79.650000000000006</v>
      </c>
      <c r="H33" s="7">
        <f t="shared" si="3"/>
        <v>31.860000000000003</v>
      </c>
      <c r="I33" s="7">
        <f t="shared" si="1"/>
        <v>75.42</v>
      </c>
      <c r="J33" s="5">
        <v>1</v>
      </c>
      <c r="K33" s="5"/>
    </row>
    <row r="34" spans="1:11" ht="30" customHeight="1">
      <c r="A34" s="61"/>
      <c r="B34" s="12"/>
      <c r="C34" s="10">
        <v>202423</v>
      </c>
      <c r="D34" s="5" t="s">
        <v>118</v>
      </c>
      <c r="E34" s="13">
        <v>65.2</v>
      </c>
      <c r="F34" s="7">
        <f t="shared" si="0"/>
        <v>39.119999999999997</v>
      </c>
      <c r="G34" s="43">
        <v>74.701999999999998</v>
      </c>
      <c r="H34" s="7">
        <f t="shared" si="3"/>
        <v>29.880800000000001</v>
      </c>
      <c r="I34" s="7">
        <f t="shared" si="1"/>
        <v>69.000799999999998</v>
      </c>
      <c r="J34" s="5">
        <v>2</v>
      </c>
      <c r="K34" s="2"/>
    </row>
    <row r="35" spans="1:11" ht="30" customHeight="1">
      <c r="A35" s="57" t="s">
        <v>28</v>
      </c>
      <c r="B35" s="12" t="s">
        <v>29</v>
      </c>
      <c r="C35" s="10">
        <v>202424</v>
      </c>
      <c r="D35" s="5" t="s">
        <v>119</v>
      </c>
      <c r="E35" s="13">
        <v>72</v>
      </c>
      <c r="F35" s="7">
        <f t="shared" si="0"/>
        <v>43.199999999999996</v>
      </c>
      <c r="G35" s="44">
        <v>77.14</v>
      </c>
      <c r="H35" s="7">
        <f t="shared" si="3"/>
        <v>30.856000000000002</v>
      </c>
      <c r="I35" s="7">
        <f t="shared" si="1"/>
        <v>74.055999999999997</v>
      </c>
      <c r="J35" s="5">
        <v>1</v>
      </c>
      <c r="K35" s="5"/>
    </row>
    <row r="36" spans="1:11" ht="30" customHeight="1">
      <c r="A36" s="59"/>
      <c r="B36" s="12"/>
      <c r="C36" s="10">
        <v>202424</v>
      </c>
      <c r="D36" s="5" t="s">
        <v>120</v>
      </c>
      <c r="E36" s="13">
        <v>70.98</v>
      </c>
      <c r="F36" s="7">
        <f t="shared" si="0"/>
        <v>42.588000000000001</v>
      </c>
      <c r="G36" s="45">
        <v>77.531999999999996</v>
      </c>
      <c r="H36" s="7">
        <f t="shared" si="3"/>
        <v>31.012799999999999</v>
      </c>
      <c r="I36" s="7">
        <f t="shared" si="1"/>
        <v>73.600799999999992</v>
      </c>
      <c r="J36" s="5">
        <v>2</v>
      </c>
      <c r="K36" s="2"/>
    </row>
    <row r="37" spans="1:11" ht="30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</row>
    <row r="38" spans="1:11" ht="46.5" customHeight="1">
      <c r="A38" s="8" t="s">
        <v>73</v>
      </c>
      <c r="B38" s="8" t="s">
        <v>74</v>
      </c>
      <c r="C38" s="8" t="s">
        <v>75</v>
      </c>
      <c r="D38" s="8" t="s">
        <v>59</v>
      </c>
      <c r="E38" s="9" t="s">
        <v>76</v>
      </c>
      <c r="F38" s="9" t="s">
        <v>67</v>
      </c>
      <c r="G38" s="9" t="s">
        <v>77</v>
      </c>
      <c r="H38" s="9" t="s">
        <v>86</v>
      </c>
      <c r="I38" s="9" t="s">
        <v>78</v>
      </c>
      <c r="J38" s="9" t="s">
        <v>79</v>
      </c>
      <c r="K38" s="9" t="s">
        <v>173</v>
      </c>
    </row>
    <row r="39" spans="1:11" ht="30" customHeight="1">
      <c r="A39" s="57" t="s">
        <v>35</v>
      </c>
      <c r="B39" s="12" t="s">
        <v>36</v>
      </c>
      <c r="C39" s="10">
        <v>202419</v>
      </c>
      <c r="D39" s="5" t="s">
        <v>121</v>
      </c>
      <c r="E39" s="5">
        <v>61.06</v>
      </c>
      <c r="F39" s="7">
        <f t="shared" ref="F39:F71" si="4">E39*0.5</f>
        <v>30.53</v>
      </c>
      <c r="G39" s="46">
        <v>82.96</v>
      </c>
      <c r="H39" s="46">
        <f t="shared" ref="H39:H45" si="5">G39*0.5</f>
        <v>41.48</v>
      </c>
      <c r="I39" s="46">
        <f t="shared" ref="I39:I71" si="6">F39+H39</f>
        <v>72.009999999999991</v>
      </c>
      <c r="J39" s="5">
        <v>1</v>
      </c>
      <c r="K39" s="5"/>
    </row>
    <row r="40" spans="1:11" ht="30" customHeight="1">
      <c r="A40" s="58"/>
      <c r="B40" s="12"/>
      <c r="C40" s="10">
        <v>202419</v>
      </c>
      <c r="D40" s="5" t="s">
        <v>122</v>
      </c>
      <c r="E40" s="5">
        <v>55.62</v>
      </c>
      <c r="F40" s="7">
        <f t="shared" si="4"/>
        <v>27.81</v>
      </c>
      <c r="G40" s="46">
        <v>85.06</v>
      </c>
      <c r="H40" s="46">
        <f t="shared" si="5"/>
        <v>42.53</v>
      </c>
      <c r="I40" s="46">
        <f t="shared" si="6"/>
        <v>70.34</v>
      </c>
      <c r="J40" s="5">
        <v>2</v>
      </c>
      <c r="K40" s="2"/>
    </row>
    <row r="41" spans="1:11" ht="30" customHeight="1">
      <c r="A41" s="58"/>
      <c r="B41" s="12" t="s">
        <v>37</v>
      </c>
      <c r="C41" s="10">
        <v>202420</v>
      </c>
      <c r="D41" s="5" t="s">
        <v>123</v>
      </c>
      <c r="E41" s="6">
        <v>67.3</v>
      </c>
      <c r="F41" s="7">
        <f t="shared" si="4"/>
        <v>33.65</v>
      </c>
      <c r="G41" s="46">
        <v>78</v>
      </c>
      <c r="H41" s="46">
        <f t="shared" si="5"/>
        <v>39</v>
      </c>
      <c r="I41" s="46">
        <f t="shared" si="6"/>
        <v>72.650000000000006</v>
      </c>
      <c r="J41" s="5">
        <v>1</v>
      </c>
      <c r="K41" s="5"/>
    </row>
    <row r="42" spans="1:11" ht="30" customHeight="1">
      <c r="A42" s="58"/>
      <c r="B42" s="12"/>
      <c r="C42" s="10">
        <v>202420</v>
      </c>
      <c r="D42" s="5" t="s">
        <v>124</v>
      </c>
      <c r="E42" s="6">
        <v>61.04</v>
      </c>
      <c r="F42" s="7">
        <f t="shared" si="4"/>
        <v>30.52</v>
      </c>
      <c r="G42" s="46">
        <v>76.599999999999994</v>
      </c>
      <c r="H42" s="46">
        <f t="shared" si="5"/>
        <v>38.299999999999997</v>
      </c>
      <c r="I42" s="46">
        <f t="shared" si="6"/>
        <v>68.819999999999993</v>
      </c>
      <c r="J42" s="5">
        <v>2</v>
      </c>
      <c r="K42" s="2"/>
    </row>
    <row r="43" spans="1:11" ht="30" customHeight="1">
      <c r="A43" s="58"/>
      <c r="B43" s="12" t="s">
        <v>38</v>
      </c>
      <c r="C43" s="10">
        <v>202421</v>
      </c>
      <c r="D43" s="5" t="s">
        <v>125</v>
      </c>
      <c r="E43" s="6">
        <v>74.319999999999993</v>
      </c>
      <c r="F43" s="7">
        <f t="shared" si="4"/>
        <v>37.159999999999997</v>
      </c>
      <c r="G43" s="46">
        <v>87</v>
      </c>
      <c r="H43" s="46">
        <f t="shared" si="5"/>
        <v>43.5</v>
      </c>
      <c r="I43" s="46">
        <f t="shared" si="6"/>
        <v>80.66</v>
      </c>
      <c r="J43" s="5">
        <v>1</v>
      </c>
      <c r="K43" s="5"/>
    </row>
    <row r="44" spans="1:11" ht="30" customHeight="1">
      <c r="A44" s="59"/>
      <c r="B44" s="12"/>
      <c r="C44" s="10">
        <v>202421</v>
      </c>
      <c r="D44" s="5" t="s">
        <v>126</v>
      </c>
      <c r="E44" s="6">
        <v>76.64</v>
      </c>
      <c r="F44" s="7">
        <f t="shared" si="4"/>
        <v>38.32</v>
      </c>
      <c r="G44" s="46">
        <v>82.3</v>
      </c>
      <c r="H44" s="46">
        <f t="shared" si="5"/>
        <v>41.15</v>
      </c>
      <c r="I44" s="46">
        <f t="shared" si="6"/>
        <v>79.47</v>
      </c>
      <c r="J44" s="5">
        <v>2</v>
      </c>
      <c r="K44" s="2"/>
    </row>
    <row r="45" spans="1:11" ht="30" customHeight="1">
      <c r="A45" s="57" t="s">
        <v>24</v>
      </c>
      <c r="B45" s="27" t="s">
        <v>25</v>
      </c>
      <c r="C45" s="10">
        <v>202422</v>
      </c>
      <c r="D45" s="5" t="s">
        <v>127</v>
      </c>
      <c r="E45" s="6">
        <v>66.3</v>
      </c>
      <c r="F45" s="7">
        <f t="shared" si="4"/>
        <v>33.15</v>
      </c>
      <c r="G45" s="46">
        <v>79.83</v>
      </c>
      <c r="H45" s="46">
        <f t="shared" si="5"/>
        <v>39.914999999999999</v>
      </c>
      <c r="I45" s="46">
        <f t="shared" si="6"/>
        <v>73.064999999999998</v>
      </c>
      <c r="J45" s="5">
        <v>1</v>
      </c>
      <c r="K45" s="5"/>
    </row>
    <row r="46" spans="1:11" ht="30" customHeight="1">
      <c r="A46" s="59"/>
      <c r="B46" s="27"/>
      <c r="C46" s="10">
        <v>202422</v>
      </c>
      <c r="D46" s="5" t="s">
        <v>128</v>
      </c>
      <c r="E46" s="6">
        <v>75.86</v>
      </c>
      <c r="F46" s="7">
        <f t="shared" si="4"/>
        <v>37.93</v>
      </c>
      <c r="G46" s="46" t="s">
        <v>80</v>
      </c>
      <c r="H46" s="46">
        <v>0</v>
      </c>
      <c r="I46" s="46">
        <f t="shared" si="6"/>
        <v>37.93</v>
      </c>
      <c r="J46" s="5">
        <v>2</v>
      </c>
      <c r="K46" s="2"/>
    </row>
    <row r="47" spans="1:11" ht="30" customHeight="1">
      <c r="A47" s="57" t="s">
        <v>30</v>
      </c>
      <c r="B47" s="12" t="s">
        <v>31</v>
      </c>
      <c r="C47" s="10">
        <v>202425</v>
      </c>
      <c r="D47" s="5" t="s">
        <v>129</v>
      </c>
      <c r="E47" s="6">
        <v>72.44</v>
      </c>
      <c r="F47" s="7">
        <f t="shared" si="4"/>
        <v>36.22</v>
      </c>
      <c r="G47" s="46">
        <v>84.73</v>
      </c>
      <c r="H47" s="46">
        <f t="shared" ref="H47:H55" si="7">G47*0.5</f>
        <v>42.365000000000002</v>
      </c>
      <c r="I47" s="46">
        <f t="shared" si="6"/>
        <v>78.585000000000008</v>
      </c>
      <c r="J47" s="5">
        <v>1</v>
      </c>
      <c r="K47" s="5"/>
    </row>
    <row r="48" spans="1:11" ht="30" customHeight="1">
      <c r="A48" s="58"/>
      <c r="B48" s="12" t="s">
        <v>33</v>
      </c>
      <c r="C48" s="10">
        <v>202425</v>
      </c>
      <c r="D48" s="5" t="s">
        <v>130</v>
      </c>
      <c r="E48" s="6">
        <v>65.44</v>
      </c>
      <c r="F48" s="7">
        <f t="shared" si="4"/>
        <v>32.72</v>
      </c>
      <c r="G48" s="46">
        <v>83.7</v>
      </c>
      <c r="H48" s="46">
        <f t="shared" si="7"/>
        <v>41.85</v>
      </c>
      <c r="I48" s="46">
        <f t="shared" si="6"/>
        <v>74.569999999999993</v>
      </c>
      <c r="J48" s="5">
        <v>2</v>
      </c>
      <c r="K48" s="5"/>
    </row>
    <row r="49" spans="1:11" ht="30" customHeight="1">
      <c r="A49" s="58"/>
      <c r="B49" s="12" t="s">
        <v>34</v>
      </c>
      <c r="C49" s="10">
        <v>202425</v>
      </c>
      <c r="D49" s="5" t="s">
        <v>131</v>
      </c>
      <c r="E49" s="6">
        <v>57.02</v>
      </c>
      <c r="F49" s="7">
        <f t="shared" si="4"/>
        <v>28.51</v>
      </c>
      <c r="G49" s="46">
        <v>90.1</v>
      </c>
      <c r="H49" s="46">
        <f t="shared" si="7"/>
        <v>45.05</v>
      </c>
      <c r="I49" s="46">
        <f t="shared" si="6"/>
        <v>73.56</v>
      </c>
      <c r="J49" s="5">
        <v>3</v>
      </c>
      <c r="K49" s="5"/>
    </row>
    <row r="50" spans="1:11" ht="30" customHeight="1">
      <c r="A50" s="58"/>
      <c r="B50" s="12" t="s">
        <v>32</v>
      </c>
      <c r="C50" s="10">
        <v>202425</v>
      </c>
      <c r="D50" s="5" t="s">
        <v>132</v>
      </c>
      <c r="E50" s="6">
        <v>59.76</v>
      </c>
      <c r="F50" s="7">
        <f t="shared" si="4"/>
        <v>29.88</v>
      </c>
      <c r="G50" s="46">
        <v>84.16</v>
      </c>
      <c r="H50" s="46">
        <f t="shared" si="7"/>
        <v>42.08</v>
      </c>
      <c r="I50" s="46">
        <f t="shared" si="6"/>
        <v>71.959999999999994</v>
      </c>
      <c r="J50" s="5">
        <v>4</v>
      </c>
      <c r="K50" s="5"/>
    </row>
    <row r="51" spans="1:11" ht="30" customHeight="1">
      <c r="A51" s="58"/>
      <c r="B51" s="26" t="s">
        <v>81</v>
      </c>
      <c r="C51" s="10">
        <v>202425</v>
      </c>
      <c r="D51" s="11" t="s">
        <v>133</v>
      </c>
      <c r="E51" s="6">
        <v>52.9</v>
      </c>
      <c r="F51" s="47">
        <f t="shared" si="4"/>
        <v>26.45</v>
      </c>
      <c r="G51" s="48">
        <v>88.26</v>
      </c>
      <c r="H51" s="46">
        <f t="shared" si="7"/>
        <v>44.13</v>
      </c>
      <c r="I51" s="46">
        <f t="shared" si="6"/>
        <v>70.58</v>
      </c>
      <c r="J51" s="5">
        <v>5</v>
      </c>
      <c r="K51" s="5"/>
    </row>
    <row r="52" spans="1:11" ht="30" customHeight="1">
      <c r="A52" s="58"/>
      <c r="B52" s="26"/>
      <c r="C52" s="10">
        <v>202425</v>
      </c>
      <c r="D52" s="11" t="s">
        <v>134</v>
      </c>
      <c r="E52" s="6">
        <v>55.38</v>
      </c>
      <c r="F52" s="47">
        <f t="shared" si="4"/>
        <v>27.69</v>
      </c>
      <c r="G52" s="48">
        <v>84.06</v>
      </c>
      <c r="H52" s="48">
        <f t="shared" si="7"/>
        <v>42.03</v>
      </c>
      <c r="I52" s="48">
        <f t="shared" si="6"/>
        <v>69.72</v>
      </c>
      <c r="J52" s="5">
        <v>6</v>
      </c>
      <c r="K52" s="2"/>
    </row>
    <row r="53" spans="1:11" ht="30" customHeight="1">
      <c r="A53" s="58"/>
      <c r="B53" s="12"/>
      <c r="C53" s="10">
        <v>202425</v>
      </c>
      <c r="D53" s="5" t="s">
        <v>135</v>
      </c>
      <c r="E53" s="6">
        <v>55.3</v>
      </c>
      <c r="F53" s="7">
        <f t="shared" si="4"/>
        <v>27.65</v>
      </c>
      <c r="G53" s="46">
        <v>81.760000000000005</v>
      </c>
      <c r="H53" s="46">
        <f t="shared" si="7"/>
        <v>40.880000000000003</v>
      </c>
      <c r="I53" s="46">
        <f t="shared" si="6"/>
        <v>68.53</v>
      </c>
      <c r="J53" s="5">
        <v>7</v>
      </c>
      <c r="K53" s="2"/>
    </row>
    <row r="54" spans="1:11" ht="30" customHeight="1">
      <c r="A54" s="58"/>
      <c r="B54" s="12"/>
      <c r="C54" s="10">
        <v>202425</v>
      </c>
      <c r="D54" s="5" t="s">
        <v>136</v>
      </c>
      <c r="E54" s="6">
        <v>55.42</v>
      </c>
      <c r="F54" s="7">
        <f t="shared" si="4"/>
        <v>27.71</v>
      </c>
      <c r="G54" s="46">
        <v>79.63</v>
      </c>
      <c r="H54" s="46">
        <f t="shared" si="7"/>
        <v>39.814999999999998</v>
      </c>
      <c r="I54" s="46">
        <f t="shared" si="6"/>
        <v>67.525000000000006</v>
      </c>
      <c r="J54" s="5">
        <v>8</v>
      </c>
      <c r="K54" s="2"/>
    </row>
    <row r="55" spans="1:11" ht="30" customHeight="1">
      <c r="A55" s="58"/>
      <c r="B55" s="12"/>
      <c r="C55" s="10">
        <v>202425</v>
      </c>
      <c r="D55" s="5" t="s">
        <v>137</v>
      </c>
      <c r="E55" s="6">
        <v>53.12</v>
      </c>
      <c r="F55" s="7">
        <f t="shared" si="4"/>
        <v>26.56</v>
      </c>
      <c r="G55" s="46">
        <v>77.53</v>
      </c>
      <c r="H55" s="46">
        <f t="shared" si="7"/>
        <v>38.765000000000001</v>
      </c>
      <c r="I55" s="46">
        <f t="shared" si="6"/>
        <v>65.325000000000003</v>
      </c>
      <c r="J55" s="5">
        <v>9</v>
      </c>
      <c r="K55" s="2"/>
    </row>
    <row r="56" spans="1:11" ht="30" customHeight="1">
      <c r="A56" s="59"/>
      <c r="B56" s="12"/>
      <c r="C56" s="10">
        <v>202425</v>
      </c>
      <c r="D56" s="5" t="s">
        <v>138</v>
      </c>
      <c r="E56" s="6">
        <v>61.58</v>
      </c>
      <c r="F56" s="7">
        <f t="shared" si="4"/>
        <v>30.79</v>
      </c>
      <c r="G56" s="46" t="s">
        <v>65</v>
      </c>
      <c r="H56" s="46">
        <v>0</v>
      </c>
      <c r="I56" s="46">
        <f t="shared" si="6"/>
        <v>30.79</v>
      </c>
      <c r="J56" s="5">
        <v>10</v>
      </c>
      <c r="K56" s="2"/>
    </row>
    <row r="57" spans="1:11" ht="30" customHeight="1">
      <c r="A57" s="57" t="s">
        <v>39</v>
      </c>
      <c r="B57" s="3" t="s">
        <v>40</v>
      </c>
      <c r="C57" s="10">
        <v>202426</v>
      </c>
      <c r="D57" s="10" t="s">
        <v>139</v>
      </c>
      <c r="E57" s="6">
        <v>62.99</v>
      </c>
      <c r="F57" s="46">
        <f t="shared" si="4"/>
        <v>31.495000000000001</v>
      </c>
      <c r="G57" s="48">
        <v>71</v>
      </c>
      <c r="H57" s="46">
        <f t="shared" ref="H57:H66" si="8">G57*0.5</f>
        <v>35.5</v>
      </c>
      <c r="I57" s="46">
        <f t="shared" si="6"/>
        <v>66.995000000000005</v>
      </c>
      <c r="J57" s="5">
        <v>1</v>
      </c>
      <c r="K57" s="5"/>
    </row>
    <row r="58" spans="1:11" ht="30" customHeight="1">
      <c r="A58" s="58"/>
      <c r="B58" s="3" t="s">
        <v>41</v>
      </c>
      <c r="C58" s="10">
        <v>202427</v>
      </c>
      <c r="D58" s="10" t="s">
        <v>140</v>
      </c>
      <c r="E58" s="6">
        <v>72.66</v>
      </c>
      <c r="F58" s="46">
        <f t="shared" si="4"/>
        <v>36.33</v>
      </c>
      <c r="G58" s="48">
        <v>72.67</v>
      </c>
      <c r="H58" s="46">
        <f t="shared" si="8"/>
        <v>36.335000000000001</v>
      </c>
      <c r="I58" s="46">
        <f t="shared" si="6"/>
        <v>72.664999999999992</v>
      </c>
      <c r="J58" s="5">
        <v>1</v>
      </c>
      <c r="K58" s="5"/>
    </row>
    <row r="59" spans="1:11" ht="30" customHeight="1">
      <c r="A59" s="58"/>
      <c r="B59" s="3"/>
      <c r="C59" s="10">
        <v>202427</v>
      </c>
      <c r="D59" s="10" t="s">
        <v>141</v>
      </c>
      <c r="E59" s="6">
        <v>59.2</v>
      </c>
      <c r="F59" s="46">
        <f t="shared" si="4"/>
        <v>29.6</v>
      </c>
      <c r="G59" s="48">
        <v>75.67</v>
      </c>
      <c r="H59" s="46">
        <f t="shared" si="8"/>
        <v>37.835000000000001</v>
      </c>
      <c r="I59" s="46">
        <f t="shared" si="6"/>
        <v>67.435000000000002</v>
      </c>
      <c r="J59" s="5">
        <v>2</v>
      </c>
      <c r="K59" s="2"/>
    </row>
    <row r="60" spans="1:11" ht="30" customHeight="1">
      <c r="A60" s="58"/>
      <c r="B60" s="3" t="s">
        <v>44</v>
      </c>
      <c r="C60" s="10">
        <v>202428</v>
      </c>
      <c r="D60" s="10" t="s">
        <v>142</v>
      </c>
      <c r="E60" s="6">
        <v>74.739999999999995</v>
      </c>
      <c r="F60" s="7">
        <f t="shared" si="4"/>
        <v>37.369999999999997</v>
      </c>
      <c r="G60" s="46">
        <v>83.33</v>
      </c>
      <c r="H60" s="7">
        <f t="shared" si="8"/>
        <v>41.664999999999999</v>
      </c>
      <c r="I60" s="7">
        <f t="shared" si="6"/>
        <v>79.034999999999997</v>
      </c>
      <c r="J60" s="5">
        <v>1</v>
      </c>
      <c r="K60" s="5"/>
    </row>
    <row r="61" spans="1:11" ht="30" customHeight="1">
      <c r="A61" s="58"/>
      <c r="B61" s="3"/>
      <c r="C61" s="10">
        <v>202428</v>
      </c>
      <c r="D61" s="10" t="s">
        <v>143</v>
      </c>
      <c r="E61" s="6">
        <v>67.8</v>
      </c>
      <c r="F61" s="7">
        <f t="shared" si="4"/>
        <v>33.9</v>
      </c>
      <c r="G61" s="46">
        <v>66.33</v>
      </c>
      <c r="H61" s="7">
        <f t="shared" si="8"/>
        <v>33.164999999999999</v>
      </c>
      <c r="I61" s="7">
        <f t="shared" si="6"/>
        <v>67.064999999999998</v>
      </c>
      <c r="J61" s="5">
        <v>2</v>
      </c>
      <c r="K61" s="2"/>
    </row>
    <row r="62" spans="1:11" ht="30" customHeight="1">
      <c r="A62" s="58"/>
      <c r="B62" s="3" t="s">
        <v>42</v>
      </c>
      <c r="C62" s="10">
        <v>202429</v>
      </c>
      <c r="D62" s="10" t="s">
        <v>144</v>
      </c>
      <c r="E62" s="6">
        <v>69.459999999999994</v>
      </c>
      <c r="F62" s="46">
        <f t="shared" si="4"/>
        <v>34.729999999999997</v>
      </c>
      <c r="G62" s="46" t="s">
        <v>82</v>
      </c>
      <c r="H62" s="46">
        <f t="shared" si="8"/>
        <v>39.835000000000001</v>
      </c>
      <c r="I62" s="46">
        <f t="shared" si="6"/>
        <v>74.564999999999998</v>
      </c>
      <c r="J62" s="5">
        <v>1</v>
      </c>
      <c r="K62" s="5"/>
    </row>
    <row r="63" spans="1:11" ht="30" customHeight="1">
      <c r="A63" s="58"/>
      <c r="B63" s="3"/>
      <c r="C63" s="10">
        <v>202429</v>
      </c>
      <c r="D63" s="10" t="s">
        <v>145</v>
      </c>
      <c r="E63" s="6">
        <v>73.239999999999995</v>
      </c>
      <c r="F63" s="46">
        <f t="shared" si="4"/>
        <v>36.619999999999997</v>
      </c>
      <c r="G63" s="48">
        <v>75</v>
      </c>
      <c r="H63" s="46">
        <f t="shared" si="8"/>
        <v>37.5</v>
      </c>
      <c r="I63" s="46">
        <f t="shared" si="6"/>
        <v>74.12</v>
      </c>
      <c r="J63" s="5">
        <v>2</v>
      </c>
      <c r="K63" s="2"/>
    </row>
    <row r="64" spans="1:11" ht="30" customHeight="1">
      <c r="A64" s="58"/>
      <c r="B64" s="49" t="s">
        <v>43</v>
      </c>
      <c r="C64" s="10">
        <v>202430</v>
      </c>
      <c r="D64" s="10" t="s">
        <v>146</v>
      </c>
      <c r="E64" s="6">
        <v>63.84</v>
      </c>
      <c r="F64" s="46">
        <f t="shared" si="4"/>
        <v>31.92</v>
      </c>
      <c r="G64" s="46">
        <v>81</v>
      </c>
      <c r="H64" s="46">
        <f t="shared" si="8"/>
        <v>40.5</v>
      </c>
      <c r="I64" s="46">
        <f t="shared" si="6"/>
        <v>72.42</v>
      </c>
      <c r="J64" s="5">
        <v>1</v>
      </c>
      <c r="K64" s="5"/>
    </row>
    <row r="65" spans="1:11" ht="30" customHeight="1">
      <c r="A65" s="58"/>
      <c r="B65" s="49" t="s">
        <v>45</v>
      </c>
      <c r="C65" s="50">
        <v>202431</v>
      </c>
      <c r="D65" s="10" t="s">
        <v>147</v>
      </c>
      <c r="E65" s="6">
        <v>70.44</v>
      </c>
      <c r="F65" s="7">
        <f t="shared" si="4"/>
        <v>35.22</v>
      </c>
      <c r="G65" s="46">
        <v>77.23</v>
      </c>
      <c r="H65" s="7">
        <f t="shared" si="8"/>
        <v>38.615000000000002</v>
      </c>
      <c r="I65" s="7">
        <f t="shared" si="6"/>
        <v>73.835000000000008</v>
      </c>
      <c r="J65" s="5">
        <v>1</v>
      </c>
      <c r="K65" s="5"/>
    </row>
    <row r="66" spans="1:11" ht="30" customHeight="1">
      <c r="A66" s="58"/>
      <c r="B66" s="49" t="s">
        <v>46</v>
      </c>
      <c r="C66" s="50">
        <v>202432</v>
      </c>
      <c r="D66" s="10" t="s">
        <v>148</v>
      </c>
      <c r="E66" s="6">
        <v>59.19</v>
      </c>
      <c r="F66" s="46">
        <f t="shared" si="4"/>
        <v>29.594999999999999</v>
      </c>
      <c r="G66" s="46">
        <v>74.33</v>
      </c>
      <c r="H66" s="46">
        <f t="shared" si="8"/>
        <v>37.164999999999999</v>
      </c>
      <c r="I66" s="46">
        <f t="shared" si="6"/>
        <v>66.759999999999991</v>
      </c>
      <c r="J66" s="5">
        <v>1</v>
      </c>
      <c r="K66" s="5"/>
    </row>
    <row r="67" spans="1:11" ht="30" customHeight="1">
      <c r="A67" s="59"/>
      <c r="B67" s="49"/>
      <c r="C67" s="50">
        <v>202432</v>
      </c>
      <c r="D67" s="10" t="s">
        <v>149</v>
      </c>
      <c r="E67" s="6">
        <v>68.41</v>
      </c>
      <c r="F67" s="46">
        <f t="shared" si="4"/>
        <v>34.204999999999998</v>
      </c>
      <c r="G67" s="46" t="s">
        <v>65</v>
      </c>
      <c r="H67" s="46">
        <v>0</v>
      </c>
      <c r="I67" s="46">
        <f t="shared" si="6"/>
        <v>34.204999999999998</v>
      </c>
      <c r="J67" s="5">
        <v>2</v>
      </c>
      <c r="K67" s="2"/>
    </row>
    <row r="68" spans="1:11" ht="30" customHeight="1">
      <c r="A68" s="57" t="s">
        <v>48</v>
      </c>
      <c r="B68" s="49" t="s">
        <v>47</v>
      </c>
      <c r="C68" s="50">
        <v>202433</v>
      </c>
      <c r="D68" s="10" t="s">
        <v>151</v>
      </c>
      <c r="E68" s="6">
        <v>71.3</v>
      </c>
      <c r="F68" s="7">
        <f>E68*0.5</f>
        <v>35.65</v>
      </c>
      <c r="G68" s="46">
        <v>74.73</v>
      </c>
      <c r="H68" s="7">
        <f>G68*0.5</f>
        <v>37.365000000000002</v>
      </c>
      <c r="I68" s="7">
        <f>F68+H68</f>
        <v>73.015000000000001</v>
      </c>
      <c r="J68" s="5">
        <v>1</v>
      </c>
      <c r="K68" s="5"/>
    </row>
    <row r="69" spans="1:11" ht="30" customHeight="1">
      <c r="A69" s="58"/>
      <c r="B69" s="49"/>
      <c r="C69" s="50">
        <v>202433</v>
      </c>
      <c r="D69" s="10" t="s">
        <v>150</v>
      </c>
      <c r="E69" s="6">
        <v>50.68</v>
      </c>
      <c r="F69" s="7">
        <f t="shared" si="4"/>
        <v>25.34</v>
      </c>
      <c r="G69" s="46" t="s">
        <v>65</v>
      </c>
      <c r="H69" s="7">
        <v>0</v>
      </c>
      <c r="I69" s="7">
        <f t="shared" si="6"/>
        <v>25.34</v>
      </c>
      <c r="J69" s="5">
        <v>2</v>
      </c>
      <c r="K69" s="2"/>
    </row>
    <row r="70" spans="1:11" ht="30" customHeight="1">
      <c r="A70" s="58"/>
      <c r="B70" s="49" t="s">
        <v>49</v>
      </c>
      <c r="C70" s="50">
        <v>202434</v>
      </c>
      <c r="D70" s="10" t="s">
        <v>153</v>
      </c>
      <c r="E70" s="6">
        <v>80.94</v>
      </c>
      <c r="F70" s="46">
        <f>E70*0.5</f>
        <v>40.47</v>
      </c>
      <c r="G70" s="46">
        <v>76</v>
      </c>
      <c r="H70" s="46">
        <f>G70*0.5</f>
        <v>38</v>
      </c>
      <c r="I70" s="46">
        <f>F70+H70</f>
        <v>78.47</v>
      </c>
      <c r="J70" s="5">
        <v>1</v>
      </c>
      <c r="K70" s="5"/>
    </row>
    <row r="71" spans="1:11" ht="30" customHeight="1">
      <c r="A71" s="58"/>
      <c r="B71" s="49"/>
      <c r="C71" s="50">
        <v>202434</v>
      </c>
      <c r="D71" s="10" t="s">
        <v>152</v>
      </c>
      <c r="E71" s="6">
        <v>72.209999999999994</v>
      </c>
      <c r="F71" s="46">
        <f t="shared" si="4"/>
        <v>36.104999999999997</v>
      </c>
      <c r="G71" s="46" t="s">
        <v>83</v>
      </c>
      <c r="H71" s="46">
        <f t="shared" ref="H71:H90" si="9">G71*0.5</f>
        <v>36.5</v>
      </c>
      <c r="I71" s="46">
        <f t="shared" si="6"/>
        <v>72.60499999999999</v>
      </c>
      <c r="J71" s="5">
        <v>2</v>
      </c>
      <c r="K71" s="2"/>
    </row>
    <row r="72" spans="1:11" ht="30" customHeight="1">
      <c r="A72" s="58"/>
      <c r="B72" s="49" t="s">
        <v>50</v>
      </c>
      <c r="C72" s="50">
        <v>202435</v>
      </c>
      <c r="D72" s="10" t="s">
        <v>154</v>
      </c>
      <c r="E72" s="6">
        <v>71.64</v>
      </c>
      <c r="F72" s="46">
        <f t="shared" ref="F72:F90" si="10">E72*0.5</f>
        <v>35.82</v>
      </c>
      <c r="G72" s="46">
        <v>80.67</v>
      </c>
      <c r="H72" s="46">
        <f t="shared" si="9"/>
        <v>40.335000000000001</v>
      </c>
      <c r="I72" s="46">
        <f t="shared" ref="I72:I90" si="11">F72+H72</f>
        <v>76.155000000000001</v>
      </c>
      <c r="J72" s="5">
        <v>1</v>
      </c>
      <c r="K72" s="5"/>
    </row>
    <row r="73" spans="1:11" ht="30" customHeight="1">
      <c r="A73" s="58"/>
      <c r="B73" s="49" t="s">
        <v>51</v>
      </c>
      <c r="C73" s="50">
        <v>202436</v>
      </c>
      <c r="D73" s="10" t="s">
        <v>155</v>
      </c>
      <c r="E73" s="6">
        <v>59.67</v>
      </c>
      <c r="F73" s="7">
        <f t="shared" si="10"/>
        <v>29.835000000000001</v>
      </c>
      <c r="G73" s="46">
        <v>83.5</v>
      </c>
      <c r="H73" s="7">
        <f t="shared" si="9"/>
        <v>41.75</v>
      </c>
      <c r="I73" s="7">
        <f t="shared" si="11"/>
        <v>71.585000000000008</v>
      </c>
      <c r="J73" s="5">
        <v>1</v>
      </c>
      <c r="K73" s="5"/>
    </row>
    <row r="74" spans="1:11" ht="30" customHeight="1">
      <c r="A74" s="58"/>
      <c r="B74" s="49"/>
      <c r="C74" s="50">
        <v>202436</v>
      </c>
      <c r="D74" s="10" t="s">
        <v>156</v>
      </c>
      <c r="E74" s="6">
        <v>69.5</v>
      </c>
      <c r="F74" s="7">
        <f t="shared" si="10"/>
        <v>34.75</v>
      </c>
      <c r="G74" s="46">
        <v>73.430000000000007</v>
      </c>
      <c r="H74" s="7">
        <f t="shared" si="9"/>
        <v>36.715000000000003</v>
      </c>
      <c r="I74" s="7">
        <f t="shared" si="11"/>
        <v>71.465000000000003</v>
      </c>
      <c r="J74" s="5">
        <v>2</v>
      </c>
      <c r="K74" s="2"/>
    </row>
    <row r="75" spans="1:11" ht="30" customHeight="1">
      <c r="A75" s="58"/>
      <c r="B75" s="49" t="s">
        <v>52</v>
      </c>
      <c r="C75" s="50">
        <v>202438</v>
      </c>
      <c r="D75" s="10" t="s">
        <v>157</v>
      </c>
      <c r="E75" s="6">
        <v>79.31</v>
      </c>
      <c r="F75" s="46">
        <f t="shared" si="10"/>
        <v>39.655000000000001</v>
      </c>
      <c r="G75" s="46">
        <v>79.67</v>
      </c>
      <c r="H75" s="46">
        <f t="shared" si="9"/>
        <v>39.835000000000001</v>
      </c>
      <c r="I75" s="46">
        <f t="shared" si="11"/>
        <v>79.490000000000009</v>
      </c>
      <c r="J75" s="5">
        <v>1</v>
      </c>
      <c r="K75" s="5"/>
    </row>
    <row r="76" spans="1:11" s="53" customFormat="1" ht="30" customHeight="1">
      <c r="A76" s="59"/>
      <c r="B76" s="50"/>
      <c r="C76" s="50">
        <v>202438</v>
      </c>
      <c r="D76" s="10" t="s">
        <v>158</v>
      </c>
      <c r="E76" s="6">
        <v>49.4</v>
      </c>
      <c r="F76" s="48">
        <f t="shared" si="10"/>
        <v>24.7</v>
      </c>
      <c r="G76" s="48">
        <v>0</v>
      </c>
      <c r="H76" s="48">
        <f t="shared" si="9"/>
        <v>0</v>
      </c>
      <c r="I76" s="48">
        <f t="shared" si="11"/>
        <v>24.7</v>
      </c>
      <c r="J76" s="11">
        <v>2</v>
      </c>
      <c r="K76" s="52"/>
    </row>
    <row r="77" spans="1:11" ht="30" customHeight="1">
      <c r="A77" s="57" t="s">
        <v>84</v>
      </c>
      <c r="B77" s="50" t="s">
        <v>85</v>
      </c>
      <c r="C77" s="50">
        <v>202439</v>
      </c>
      <c r="D77" s="5" t="s">
        <v>159</v>
      </c>
      <c r="E77" s="6">
        <v>75.36</v>
      </c>
      <c r="F77" s="7">
        <f t="shared" si="10"/>
        <v>37.68</v>
      </c>
      <c r="G77" s="46">
        <v>79.94</v>
      </c>
      <c r="H77" s="7">
        <f t="shared" si="9"/>
        <v>39.97</v>
      </c>
      <c r="I77" s="7">
        <f t="shared" si="11"/>
        <v>77.650000000000006</v>
      </c>
      <c r="J77" s="5">
        <v>1</v>
      </c>
      <c r="K77" s="5"/>
    </row>
    <row r="78" spans="1:11" ht="30" customHeight="1">
      <c r="A78" s="58"/>
      <c r="B78" s="50" t="s">
        <v>54</v>
      </c>
      <c r="C78" s="50">
        <v>202439</v>
      </c>
      <c r="D78" s="5" t="s">
        <v>160</v>
      </c>
      <c r="E78" s="6">
        <v>72.72</v>
      </c>
      <c r="F78" s="7">
        <f t="shared" si="10"/>
        <v>36.36</v>
      </c>
      <c r="G78" s="46">
        <v>80.319999999999993</v>
      </c>
      <c r="H78" s="7">
        <f t="shared" si="9"/>
        <v>40.159999999999997</v>
      </c>
      <c r="I78" s="7">
        <f t="shared" si="11"/>
        <v>76.52</v>
      </c>
      <c r="J78" s="5">
        <v>2</v>
      </c>
      <c r="K78" s="5"/>
    </row>
    <row r="79" spans="1:11" ht="30" customHeight="1">
      <c r="A79" s="58"/>
      <c r="B79" s="49" t="s">
        <v>55</v>
      </c>
      <c r="C79" s="50">
        <v>202439</v>
      </c>
      <c r="D79" s="5" t="s">
        <v>161</v>
      </c>
      <c r="E79" s="6">
        <v>66.12</v>
      </c>
      <c r="F79" s="7">
        <f t="shared" si="10"/>
        <v>33.06</v>
      </c>
      <c r="G79" s="46">
        <v>76.33</v>
      </c>
      <c r="H79" s="7">
        <f t="shared" si="9"/>
        <v>38.164999999999999</v>
      </c>
      <c r="I79" s="7">
        <f t="shared" si="11"/>
        <v>71.224999999999994</v>
      </c>
      <c r="J79" s="5">
        <v>3</v>
      </c>
      <c r="K79" s="5"/>
    </row>
    <row r="80" spans="1:11" ht="30" customHeight="1">
      <c r="A80" s="58"/>
      <c r="B80" s="50" t="s">
        <v>53</v>
      </c>
      <c r="C80" s="50">
        <v>202439</v>
      </c>
      <c r="D80" s="5" t="s">
        <v>162</v>
      </c>
      <c r="E80" s="6">
        <v>64.72</v>
      </c>
      <c r="F80" s="7">
        <f t="shared" si="10"/>
        <v>32.36</v>
      </c>
      <c r="G80" s="46">
        <v>74.39</v>
      </c>
      <c r="H80" s="7">
        <f t="shared" si="9"/>
        <v>37.195</v>
      </c>
      <c r="I80" s="7">
        <f t="shared" si="11"/>
        <v>69.555000000000007</v>
      </c>
      <c r="J80" s="5">
        <v>4</v>
      </c>
      <c r="K80" s="5"/>
    </row>
    <row r="81" spans="1:11" ht="30" customHeight="1">
      <c r="A81" s="58"/>
      <c r="B81" s="50"/>
      <c r="C81" s="50">
        <v>202439</v>
      </c>
      <c r="D81" s="5" t="s">
        <v>163</v>
      </c>
      <c r="E81" s="6">
        <v>66.06</v>
      </c>
      <c r="F81" s="7">
        <f t="shared" si="10"/>
        <v>33.03</v>
      </c>
      <c r="G81" s="46">
        <v>72.239999999999995</v>
      </c>
      <c r="H81" s="7">
        <f t="shared" si="9"/>
        <v>36.119999999999997</v>
      </c>
      <c r="I81" s="7">
        <f t="shared" si="11"/>
        <v>69.150000000000006</v>
      </c>
      <c r="J81" s="5">
        <v>5</v>
      </c>
      <c r="K81" s="2"/>
    </row>
    <row r="82" spans="1:11" ht="30" customHeight="1">
      <c r="A82" s="58"/>
      <c r="B82" s="50"/>
      <c r="C82" s="50">
        <v>202439</v>
      </c>
      <c r="D82" s="11" t="s">
        <v>164</v>
      </c>
      <c r="E82" s="6">
        <v>58.88</v>
      </c>
      <c r="F82" s="47">
        <f t="shared" si="10"/>
        <v>29.44</v>
      </c>
      <c r="G82" s="48">
        <v>79.19</v>
      </c>
      <c r="H82" s="7">
        <f t="shared" si="9"/>
        <v>39.594999999999999</v>
      </c>
      <c r="I82" s="7">
        <f t="shared" si="11"/>
        <v>69.034999999999997</v>
      </c>
      <c r="J82" s="5">
        <v>6</v>
      </c>
      <c r="K82" s="2"/>
    </row>
    <row r="83" spans="1:11" ht="30" customHeight="1">
      <c r="A83" s="58"/>
      <c r="B83" s="50"/>
      <c r="C83" s="50">
        <v>202439</v>
      </c>
      <c r="D83" s="5" t="s">
        <v>165</v>
      </c>
      <c r="E83" s="6">
        <v>63.08</v>
      </c>
      <c r="F83" s="7">
        <f t="shared" si="10"/>
        <v>31.54</v>
      </c>
      <c r="G83" s="46">
        <v>72.900000000000006</v>
      </c>
      <c r="H83" s="7">
        <f t="shared" si="9"/>
        <v>36.450000000000003</v>
      </c>
      <c r="I83" s="7">
        <f t="shared" si="11"/>
        <v>67.990000000000009</v>
      </c>
      <c r="J83" s="5">
        <v>7</v>
      </c>
      <c r="K83" s="2"/>
    </row>
    <row r="84" spans="1:11" ht="30" customHeight="1">
      <c r="A84" s="58"/>
      <c r="B84" s="50"/>
      <c r="C84" s="50">
        <v>202439</v>
      </c>
      <c r="D84" s="5" t="s">
        <v>166</v>
      </c>
      <c r="E84" s="6">
        <v>61.12</v>
      </c>
      <c r="F84" s="7">
        <f t="shared" si="10"/>
        <v>30.56</v>
      </c>
      <c r="G84" s="46" t="s">
        <v>65</v>
      </c>
      <c r="H84" s="7">
        <v>0</v>
      </c>
      <c r="I84" s="7">
        <f t="shared" si="11"/>
        <v>30.56</v>
      </c>
      <c r="J84" s="5">
        <v>8</v>
      </c>
      <c r="K84" s="2"/>
    </row>
    <row r="85" spans="1:11" ht="30" customHeight="1">
      <c r="A85" s="58"/>
      <c r="B85" s="49" t="s">
        <v>56</v>
      </c>
      <c r="C85" s="50">
        <v>202440</v>
      </c>
      <c r="D85" s="5" t="s">
        <v>167</v>
      </c>
      <c r="E85" s="6">
        <v>80.52</v>
      </c>
      <c r="F85" s="7">
        <f t="shared" si="10"/>
        <v>40.26</v>
      </c>
      <c r="G85" s="46">
        <v>87.73</v>
      </c>
      <c r="H85" s="7">
        <f t="shared" si="9"/>
        <v>43.865000000000002</v>
      </c>
      <c r="I85" s="7">
        <f t="shared" si="11"/>
        <v>84.125</v>
      </c>
      <c r="J85" s="5">
        <v>1</v>
      </c>
      <c r="K85" s="5"/>
    </row>
    <row r="86" spans="1:11" ht="30" customHeight="1">
      <c r="A86" s="58"/>
      <c r="B86" s="49"/>
      <c r="C86" s="50">
        <v>202440</v>
      </c>
      <c r="D86" s="5" t="s">
        <v>168</v>
      </c>
      <c r="E86" s="6">
        <v>60.36</v>
      </c>
      <c r="F86" s="7">
        <f t="shared" si="10"/>
        <v>30.18</v>
      </c>
      <c r="G86" s="46">
        <v>77.73</v>
      </c>
      <c r="H86" s="7">
        <f t="shared" si="9"/>
        <v>38.865000000000002</v>
      </c>
      <c r="I86" s="7">
        <f t="shared" si="11"/>
        <v>69.045000000000002</v>
      </c>
      <c r="J86" s="5">
        <v>2</v>
      </c>
      <c r="K86" s="2"/>
    </row>
    <row r="87" spans="1:11" ht="30" customHeight="1">
      <c r="A87" s="58"/>
      <c r="B87" s="50" t="s">
        <v>57</v>
      </c>
      <c r="C87" s="50">
        <v>202441</v>
      </c>
      <c r="D87" s="11" t="s">
        <v>169</v>
      </c>
      <c r="E87" s="6">
        <v>78.400000000000006</v>
      </c>
      <c r="F87" s="51">
        <f t="shared" si="10"/>
        <v>39.200000000000003</v>
      </c>
      <c r="G87" s="46">
        <v>86.97</v>
      </c>
      <c r="H87" s="46">
        <f t="shared" si="9"/>
        <v>43.484999999999999</v>
      </c>
      <c r="I87" s="46">
        <f t="shared" si="11"/>
        <v>82.685000000000002</v>
      </c>
      <c r="J87" s="5">
        <v>1</v>
      </c>
      <c r="K87" s="5"/>
    </row>
    <row r="88" spans="1:11" ht="30" customHeight="1">
      <c r="A88" s="58"/>
      <c r="B88" s="50"/>
      <c r="C88" s="50">
        <v>202441</v>
      </c>
      <c r="D88" s="11" t="s">
        <v>170</v>
      </c>
      <c r="E88" s="6">
        <v>75.239999999999995</v>
      </c>
      <c r="F88" s="51">
        <f t="shared" si="10"/>
        <v>37.619999999999997</v>
      </c>
      <c r="G88" s="46">
        <v>72.430000000000007</v>
      </c>
      <c r="H88" s="46">
        <f t="shared" si="9"/>
        <v>36.215000000000003</v>
      </c>
      <c r="I88" s="46">
        <f t="shared" si="11"/>
        <v>73.835000000000008</v>
      </c>
      <c r="J88" s="5">
        <v>2</v>
      </c>
      <c r="K88" s="2"/>
    </row>
    <row r="89" spans="1:11" ht="30" customHeight="1">
      <c r="A89" s="58"/>
      <c r="B89" s="49" t="s">
        <v>58</v>
      </c>
      <c r="C89" s="50">
        <v>202442</v>
      </c>
      <c r="D89" s="11" t="s">
        <v>171</v>
      </c>
      <c r="E89" s="6">
        <v>75.16</v>
      </c>
      <c r="F89" s="7">
        <f t="shared" si="10"/>
        <v>37.58</v>
      </c>
      <c r="G89" s="46">
        <v>75.569999999999993</v>
      </c>
      <c r="H89" s="7">
        <f t="shared" si="9"/>
        <v>37.784999999999997</v>
      </c>
      <c r="I89" s="7">
        <f t="shared" si="11"/>
        <v>75.364999999999995</v>
      </c>
      <c r="J89" s="5">
        <v>1</v>
      </c>
      <c r="K89" s="5"/>
    </row>
    <row r="90" spans="1:11" s="53" customFormat="1" ht="30" customHeight="1">
      <c r="A90" s="59"/>
      <c r="B90" s="50"/>
      <c r="C90" s="50">
        <v>202442</v>
      </c>
      <c r="D90" s="11" t="s">
        <v>172</v>
      </c>
      <c r="E90" s="6">
        <v>65.180000000000007</v>
      </c>
      <c r="F90" s="47">
        <f t="shared" si="10"/>
        <v>32.590000000000003</v>
      </c>
      <c r="G90" s="48">
        <v>0</v>
      </c>
      <c r="H90" s="47">
        <f t="shared" si="9"/>
        <v>0</v>
      </c>
      <c r="I90" s="47">
        <f t="shared" si="11"/>
        <v>32.590000000000003</v>
      </c>
      <c r="J90" s="11">
        <v>2</v>
      </c>
      <c r="K90" s="52"/>
    </row>
  </sheetData>
  <autoFilter ref="A38:K90"/>
  <sortState ref="A3:AF6">
    <sortCondition descending="1" ref="I3:I6"/>
  </sortState>
  <mergeCells count="23">
    <mergeCell ref="A77:A90"/>
    <mergeCell ref="A47:A56"/>
    <mergeCell ref="A57:A67"/>
    <mergeCell ref="A68:A76"/>
    <mergeCell ref="A31:A32"/>
    <mergeCell ref="A33:A34"/>
    <mergeCell ref="A35:A36"/>
    <mergeCell ref="A39:A44"/>
    <mergeCell ref="A45:A46"/>
    <mergeCell ref="A2:K2"/>
    <mergeCell ref="A37:K37"/>
    <mergeCell ref="A1:K1"/>
    <mergeCell ref="A4:A7"/>
    <mergeCell ref="A8:A9"/>
    <mergeCell ref="A10:A12"/>
    <mergeCell ref="A13:A14"/>
    <mergeCell ref="A15:A18"/>
    <mergeCell ref="A19:A20"/>
    <mergeCell ref="A21:A22"/>
    <mergeCell ref="A23:A24"/>
    <mergeCell ref="A25:A26"/>
    <mergeCell ref="A27:A28"/>
    <mergeCell ref="A29:A30"/>
  </mergeCells>
  <phoneticPr fontId="13" type="noConversion"/>
  <conditionalFormatting sqref="B22">
    <cfRule type="duplicateValues" dxfId="12" priority="27" stopIfTrue="1"/>
  </conditionalFormatting>
  <conditionalFormatting sqref="B79 B20:B21">
    <cfRule type="expression" dxfId="11" priority="26" stopIfTrue="1">
      <formula>AND(COUNTIF(#REF!, B20)&gt;1,NOT(ISBLANK(B20)))</formula>
    </cfRule>
  </conditionalFormatting>
  <conditionalFormatting sqref="B23:B24">
    <cfRule type="duplicateValues" dxfId="10" priority="25" stopIfTrue="1"/>
  </conditionalFormatting>
  <conditionalFormatting sqref="B23:B30 B5:B19 B32">
    <cfRule type="duplicateValues" dxfId="9" priority="23"/>
  </conditionalFormatting>
  <conditionalFormatting sqref="B23:B30 B32">
    <cfRule type="duplicateValues" dxfId="8" priority="20" stopIfTrue="1"/>
  </conditionalFormatting>
  <conditionalFormatting sqref="B32 B5:B30">
    <cfRule type="duplicateValues" dxfId="7" priority="19" stopIfTrue="1"/>
  </conditionalFormatting>
  <conditionalFormatting sqref="B58:B59">
    <cfRule type="duplicateValues" dxfId="6" priority="17" stopIfTrue="1"/>
  </conditionalFormatting>
  <conditionalFormatting sqref="B42:B59 B33:B36">
    <cfRule type="duplicateValues" dxfId="5" priority="16" stopIfTrue="1"/>
  </conditionalFormatting>
  <conditionalFormatting sqref="B80:B90 B60:B78">
    <cfRule type="duplicateValues" dxfId="4" priority="6"/>
  </conditionalFormatting>
  <conditionalFormatting sqref="B60:B90">
    <cfRule type="duplicateValues" dxfId="3" priority="88" stopIfTrue="1"/>
  </conditionalFormatting>
  <conditionalFormatting sqref="B4">
    <cfRule type="duplicateValues" dxfId="2" priority="91"/>
  </conditionalFormatting>
  <conditionalFormatting sqref="B31 B39:B59 B33:B36">
    <cfRule type="duplicateValues" dxfId="1" priority="118"/>
  </conditionalFormatting>
  <conditionalFormatting sqref="B85:B90 B82">
    <cfRule type="duplicateValues" dxfId="0" priority="156" stopIfTrue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2024-06-17T01:03:52Z</cp:lastPrinted>
  <dcterms:created xsi:type="dcterms:W3CDTF">2021-01-27T07:52:12Z</dcterms:created>
  <dcterms:modified xsi:type="dcterms:W3CDTF">2024-06-17T06:23:15Z</dcterms:modified>
</cp:coreProperties>
</file>