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675" windowWidth="27495" windowHeight="117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1" i="1"/>
  <c r="P41" s="1"/>
  <c r="L40"/>
  <c r="F40" s="1"/>
  <c r="P40" s="1"/>
  <c r="L39"/>
  <c r="F39"/>
  <c r="P39" s="1"/>
  <c r="F38"/>
  <c r="P38" s="1"/>
  <c r="L37"/>
  <c r="F37" s="1"/>
  <c r="P37" s="1"/>
  <c r="P36"/>
  <c r="F36"/>
  <c r="P35"/>
  <c r="F35"/>
  <c r="P34"/>
  <c r="F34"/>
  <c r="P33"/>
  <c r="F33"/>
  <c r="L32"/>
  <c r="L5" s="1"/>
  <c r="F32"/>
  <c r="P32" s="1"/>
  <c r="F31"/>
  <c r="P31" s="1"/>
  <c r="F30"/>
  <c r="P30" s="1"/>
  <c r="F29"/>
  <c r="P29" s="1"/>
  <c r="F28"/>
  <c r="P28" s="1"/>
  <c r="F27"/>
  <c r="P27" s="1"/>
  <c r="F26"/>
  <c r="P26" s="1"/>
  <c r="F25"/>
  <c r="P25" s="1"/>
  <c r="F24"/>
  <c r="P24" s="1"/>
  <c r="F23"/>
  <c r="P23" s="1"/>
  <c r="F22"/>
  <c r="P22" s="1"/>
  <c r="F21"/>
  <c r="P21" s="1"/>
  <c r="F20"/>
  <c r="P20" s="1"/>
  <c r="F19"/>
  <c r="P19" s="1"/>
  <c r="F18"/>
  <c r="P18" s="1"/>
  <c r="F17"/>
  <c r="P17" s="1"/>
  <c r="F16"/>
  <c r="P16" s="1"/>
  <c r="F15"/>
  <c r="P15" s="1"/>
  <c r="F14"/>
  <c r="P14" s="1"/>
  <c r="F13"/>
  <c r="P13" s="1"/>
  <c r="F12"/>
  <c r="P12" s="1"/>
  <c r="F11"/>
  <c r="P11" s="1"/>
  <c r="F10"/>
  <c r="P10" s="1"/>
  <c r="F9"/>
  <c r="P9" s="1"/>
  <c r="F8"/>
  <c r="P8" s="1"/>
  <c r="F7"/>
  <c r="P7" s="1"/>
  <c r="F6"/>
  <c r="P6" s="1"/>
  <c r="K5"/>
  <c r="J5"/>
  <c r="I5"/>
  <c r="H5"/>
  <c r="G5"/>
  <c r="E5"/>
  <c r="D5"/>
  <c r="F5" l="1"/>
</calcChain>
</file>

<file path=xl/sharedStrings.xml><?xml version="1.0" encoding="utf-8"?>
<sst xmlns="http://schemas.openxmlformats.org/spreadsheetml/2006/main" count="132" uniqueCount="105">
  <si>
    <t>溆浦县2017年社区运转经费预算明细表</t>
    <phoneticPr fontId="3" type="noConversion"/>
  </si>
  <si>
    <t>溆浦县财政局</t>
    <phoneticPr fontId="3" type="noConversion"/>
  </si>
  <si>
    <t>单位：元</t>
    <phoneticPr fontId="3" type="noConversion"/>
  </si>
  <si>
    <t>乡 镇</t>
    <phoneticPr fontId="3" type="noConversion"/>
  </si>
  <si>
    <t>社区名称</t>
    <phoneticPr fontId="3" type="noConversion"/>
  </si>
  <si>
    <t>原社区名称</t>
    <phoneticPr fontId="3" type="noConversion"/>
  </si>
  <si>
    <t>组 数</t>
    <phoneticPr fontId="3" type="noConversion"/>
  </si>
  <si>
    <t>人 数</t>
    <phoneticPr fontId="3" type="noConversion"/>
  </si>
  <si>
    <t>合 计</t>
    <phoneticPr fontId="3" type="noConversion"/>
  </si>
  <si>
    <t>基本预算</t>
    <phoneticPr fontId="3" type="noConversion"/>
  </si>
  <si>
    <t>农村道路安全（10000元/社区）</t>
    <phoneticPr fontId="3" type="noConversion"/>
  </si>
  <si>
    <t>为民服务</t>
    <phoneticPr fontId="3" type="noConversion"/>
  </si>
  <si>
    <t>并村补贴
（2万/个）</t>
    <phoneticPr fontId="3" type="noConversion"/>
  </si>
  <si>
    <t>15年离任书记主任生活补助</t>
    <phoneticPr fontId="3" type="noConversion"/>
  </si>
  <si>
    <r>
      <t>扣下半年2</t>
    </r>
    <r>
      <rPr>
        <sz val="10"/>
        <color indexed="10"/>
        <rFont val="宋体"/>
        <family val="3"/>
        <charset val="134"/>
      </rPr>
      <t>0%工资</t>
    </r>
    <phoneticPr fontId="3" type="noConversion"/>
  </si>
  <si>
    <t>1-6月预拨数</t>
    <phoneticPr fontId="3" type="noConversion"/>
  </si>
  <si>
    <t>三季度预拨数</t>
    <phoneticPr fontId="3" type="noConversion"/>
  </si>
  <si>
    <t>四季度运转经费</t>
    <phoneticPr fontId="3" type="noConversion"/>
  </si>
  <si>
    <t>备注</t>
    <phoneticPr fontId="3" type="noConversion"/>
  </si>
  <si>
    <t>人数</t>
    <phoneticPr fontId="3" type="noConversion"/>
  </si>
  <si>
    <t>金额</t>
    <phoneticPr fontId="3" type="noConversion"/>
  </si>
  <si>
    <t>合计</t>
    <phoneticPr fontId="3" type="noConversion"/>
  </si>
  <si>
    <t>卢峰镇</t>
    <phoneticPr fontId="3" type="noConversion"/>
  </si>
  <si>
    <t>长兴社区</t>
  </si>
  <si>
    <t>长兴社区居委会</t>
    <phoneticPr fontId="3" type="noConversion"/>
  </si>
  <si>
    <t>东风社区</t>
  </si>
  <si>
    <t>东风社区居委会</t>
    <phoneticPr fontId="3" type="noConversion"/>
  </si>
  <si>
    <t>胜利社区</t>
  </si>
  <si>
    <t>胜利社区居委会</t>
    <phoneticPr fontId="3" type="noConversion"/>
  </si>
  <si>
    <t>民主社区</t>
  </si>
  <si>
    <t>民主社区居委会</t>
    <phoneticPr fontId="3" type="noConversion"/>
  </si>
  <si>
    <t>解放社区</t>
  </si>
  <si>
    <t>解放社区居委会</t>
    <phoneticPr fontId="3" type="noConversion"/>
  </si>
  <si>
    <t>团结社区</t>
  </si>
  <si>
    <t>团结社区居委会</t>
    <phoneticPr fontId="3" type="noConversion"/>
  </si>
  <si>
    <t>兴隆社区</t>
  </si>
  <si>
    <t>兴隆社区居委会</t>
    <phoneticPr fontId="3" type="noConversion"/>
  </si>
  <si>
    <t>幸福社区</t>
  </si>
  <si>
    <t>幸福社区居委会</t>
    <phoneticPr fontId="3" type="noConversion"/>
  </si>
  <si>
    <t>迎宾社区</t>
  </si>
  <si>
    <t>迎宾社区居委会</t>
    <phoneticPr fontId="3" type="noConversion"/>
  </si>
  <si>
    <t>屈原社区</t>
  </si>
  <si>
    <t>屈原社区居委会</t>
    <phoneticPr fontId="3" type="noConversion"/>
  </si>
  <si>
    <t>江口镇</t>
  </si>
  <si>
    <t>江坪社区</t>
    <phoneticPr fontId="3" type="noConversion"/>
  </si>
  <si>
    <t>江维社区居委会</t>
    <phoneticPr fontId="3" type="noConversion"/>
  </si>
  <si>
    <t>江口社区</t>
    <phoneticPr fontId="3" type="noConversion"/>
  </si>
  <si>
    <t>上街社区居委会</t>
    <phoneticPr fontId="3" type="noConversion"/>
  </si>
  <si>
    <t>涉江社区</t>
    <phoneticPr fontId="3" type="noConversion"/>
  </si>
  <si>
    <t>下街社区居委会</t>
    <phoneticPr fontId="3" type="noConversion"/>
  </si>
  <si>
    <t>蒜园社区</t>
    <phoneticPr fontId="3" type="noConversion"/>
  </si>
  <si>
    <t>江兴社区居委会</t>
    <phoneticPr fontId="3" type="noConversion"/>
  </si>
  <si>
    <t>湘维第一社区</t>
    <phoneticPr fontId="3" type="noConversion"/>
  </si>
  <si>
    <t>湘维第一居委会</t>
    <phoneticPr fontId="3" type="noConversion"/>
  </si>
  <si>
    <t>湘维第二社区</t>
    <phoneticPr fontId="3" type="noConversion"/>
  </si>
  <si>
    <t>湘维第二居委会</t>
    <phoneticPr fontId="3" type="noConversion"/>
  </si>
  <si>
    <t>观音阁镇</t>
    <phoneticPr fontId="3" type="noConversion"/>
  </si>
  <si>
    <t>黎阳社区</t>
  </si>
  <si>
    <t>黎阳社区居委会</t>
    <phoneticPr fontId="3" type="noConversion"/>
  </si>
  <si>
    <t>铁金社区</t>
  </si>
  <si>
    <t>铁金社区居委会</t>
    <phoneticPr fontId="3" type="noConversion"/>
  </si>
  <si>
    <t>均坪镇</t>
  </si>
  <si>
    <t>新建社区</t>
    <phoneticPr fontId="3" type="noConversion"/>
  </si>
  <si>
    <t>新建社区居委会</t>
    <phoneticPr fontId="3" type="noConversion"/>
  </si>
  <si>
    <t>桥江镇</t>
  </si>
  <si>
    <t>文明街社区</t>
    <phoneticPr fontId="3" type="noConversion"/>
  </si>
  <si>
    <t>文明社区居委会</t>
    <phoneticPr fontId="3" type="noConversion"/>
  </si>
  <si>
    <t>永兴街社区</t>
    <phoneticPr fontId="3" type="noConversion"/>
  </si>
  <si>
    <t>永兴社区居委会</t>
    <phoneticPr fontId="3" type="noConversion"/>
  </si>
  <si>
    <t>低庄镇</t>
  </si>
  <si>
    <t>白毛湖社区</t>
  </si>
  <si>
    <t>白毛湖社区居委会</t>
    <phoneticPr fontId="3" type="noConversion"/>
  </si>
  <si>
    <t>东门头社区</t>
  </si>
  <si>
    <t>东门头社区居委会</t>
    <phoneticPr fontId="3" type="noConversion"/>
  </si>
  <si>
    <t>镇东社区</t>
  </si>
  <si>
    <t>镇东社区居委会</t>
    <phoneticPr fontId="3" type="noConversion"/>
  </si>
  <si>
    <t>镇南社区</t>
  </si>
  <si>
    <t>镇南社区居委会</t>
    <phoneticPr fontId="3" type="noConversion"/>
  </si>
  <si>
    <t>深子湖镇</t>
  </si>
  <si>
    <t>桥冲社区</t>
  </si>
  <si>
    <t>桥冲社区居委会</t>
    <phoneticPr fontId="3" type="noConversion"/>
  </si>
  <si>
    <t>水东镇</t>
  </si>
  <si>
    <t>绿化社区</t>
  </si>
  <si>
    <t>绿化社区居委会</t>
    <phoneticPr fontId="3" type="noConversion"/>
  </si>
  <si>
    <t>黄茅园镇</t>
  </si>
  <si>
    <t>杨家山社区</t>
  </si>
  <si>
    <t>杨家山社区居委会</t>
    <phoneticPr fontId="3" type="noConversion"/>
  </si>
  <si>
    <t>金福社区</t>
    <phoneticPr fontId="3" type="noConversion"/>
  </si>
  <si>
    <t>正街社区居委会</t>
    <phoneticPr fontId="3" type="noConversion"/>
  </si>
  <si>
    <t>黄金街社区</t>
  </si>
  <si>
    <t>黄金街社区居委会</t>
    <phoneticPr fontId="3" type="noConversion"/>
  </si>
  <si>
    <t>宏兴社区</t>
  </si>
  <si>
    <t>宏兴社区居委会</t>
    <phoneticPr fontId="3" type="noConversion"/>
  </si>
  <si>
    <t>龙潭镇</t>
  </si>
  <si>
    <t>建设社区</t>
  </si>
  <si>
    <t>建设社区居委会</t>
    <phoneticPr fontId="3" type="noConversion"/>
  </si>
  <si>
    <t>正街社区</t>
    <phoneticPr fontId="3" type="noConversion"/>
  </si>
  <si>
    <t>大埠街社区</t>
    <phoneticPr fontId="3" type="noConversion"/>
  </si>
  <si>
    <t>大埠社区居委会</t>
    <phoneticPr fontId="3" type="noConversion"/>
  </si>
  <si>
    <t>新兴社区</t>
  </si>
  <si>
    <t>新兴社区居委会</t>
    <phoneticPr fontId="3" type="noConversion"/>
  </si>
  <si>
    <t>葛竹坪镇</t>
  </si>
  <si>
    <t>回龙社区</t>
  </si>
  <si>
    <t>回龙社区居委会</t>
    <phoneticPr fontId="3" type="noConversion"/>
  </si>
  <si>
    <t>说明：1.基本预算县城社区17万元/个，乡镇社区10万元/个；
      2.社区每合并一个村（社区）补助2万元，为民服务县城社区按3万元/个安排。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</si>
</sst>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1"/>
      <color theme="1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57" fontId="6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176" fontId="11" fillId="0" borderId="2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12" fillId="0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9" fillId="0" borderId="0" xfId="0" applyFont="1" applyFill="1">
      <alignment vertical="center"/>
    </xf>
    <xf numFmtId="0" fontId="4" fillId="0" borderId="2" xfId="0" applyFont="1" applyBorder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workbookViewId="0">
      <selection sqref="A1:XFD1048576"/>
    </sheetView>
  </sheetViews>
  <sheetFormatPr defaultRowHeight="14.25"/>
  <cols>
    <col min="1" max="1" width="14.375" style="5" customWidth="1"/>
    <col min="2" max="2" width="10.75" style="5" customWidth="1"/>
    <col min="3" max="3" width="16.75" style="5" customWidth="1"/>
    <col min="4" max="4" width="7" style="54" customWidth="1"/>
    <col min="5" max="5" width="10.25" style="54" customWidth="1"/>
    <col min="6" max="6" width="10.375" style="54" customWidth="1"/>
    <col min="7" max="7" width="12.125" style="54" customWidth="1"/>
    <col min="8" max="8" width="14.875" style="54" customWidth="1"/>
    <col min="9" max="9" width="10.5" style="54" customWidth="1"/>
    <col min="10" max="10" width="9.75" style="54" customWidth="1"/>
    <col min="11" max="11" width="6.25" style="52" customWidth="1"/>
    <col min="12" max="12" width="7.5" style="52" bestFit="1" customWidth="1"/>
    <col min="13" max="13" width="6.25" style="52" hidden="1" customWidth="1"/>
    <col min="14" max="14" width="7.125" style="11" hidden="1" customWidth="1"/>
    <col min="15" max="15" width="8.125" style="12" hidden="1" customWidth="1"/>
    <col min="16" max="16" width="9.625" style="53" hidden="1" customWidth="1"/>
    <col min="17" max="17" width="0" hidden="1" customWidth="1"/>
  </cols>
  <sheetData>
    <row r="1" spans="1:17" ht="4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</row>
    <row r="2" spans="1:17" ht="17.25" customHeight="1">
      <c r="A2" s="3" t="s">
        <v>1</v>
      </c>
      <c r="B2" s="4"/>
      <c r="D2" s="6"/>
      <c r="E2" s="6"/>
      <c r="F2" s="7">
        <v>42826</v>
      </c>
      <c r="G2" s="8"/>
      <c r="H2" s="8"/>
      <c r="I2" s="8"/>
      <c r="J2" s="8"/>
      <c r="K2" s="9" t="s">
        <v>2</v>
      </c>
      <c r="L2" s="9"/>
      <c r="M2" s="10"/>
      <c r="P2" s="13" t="s">
        <v>2</v>
      </c>
    </row>
    <row r="3" spans="1:17" s="13" customFormat="1" ht="44.25" customHeight="1">
      <c r="A3" s="14" t="s">
        <v>3</v>
      </c>
      <c r="B3" s="14" t="s">
        <v>4</v>
      </c>
      <c r="C3" s="14" t="s">
        <v>5</v>
      </c>
      <c r="D3" s="14" t="s">
        <v>6</v>
      </c>
      <c r="E3" s="15" t="s">
        <v>7</v>
      </c>
      <c r="F3" s="15" t="s">
        <v>8</v>
      </c>
      <c r="G3" s="14" t="s">
        <v>9</v>
      </c>
      <c r="H3" s="16" t="s">
        <v>10</v>
      </c>
      <c r="I3" s="17" t="s">
        <v>11</v>
      </c>
      <c r="J3" s="17" t="s">
        <v>12</v>
      </c>
      <c r="K3" s="18" t="s">
        <v>13</v>
      </c>
      <c r="L3" s="18"/>
      <c r="M3" s="19" t="s">
        <v>14</v>
      </c>
      <c r="N3" s="20" t="s">
        <v>15</v>
      </c>
      <c r="O3" s="21" t="s">
        <v>16</v>
      </c>
      <c r="P3" s="22" t="s">
        <v>17</v>
      </c>
      <c r="Q3" s="21" t="s">
        <v>18</v>
      </c>
    </row>
    <row r="4" spans="1:17" s="13" customFormat="1" ht="16.5" customHeight="1">
      <c r="A4" s="23"/>
      <c r="B4" s="23"/>
      <c r="C4" s="23"/>
      <c r="D4" s="23"/>
      <c r="E4" s="15"/>
      <c r="F4" s="15"/>
      <c r="G4" s="23"/>
      <c r="H4" s="24"/>
      <c r="I4" s="17"/>
      <c r="J4" s="17"/>
      <c r="K4" s="25" t="s">
        <v>19</v>
      </c>
      <c r="L4" s="26" t="s">
        <v>20</v>
      </c>
      <c r="M4" s="27"/>
      <c r="N4" s="20"/>
      <c r="O4" s="28"/>
      <c r="P4" s="29"/>
      <c r="Q4" s="28"/>
    </row>
    <row r="5" spans="1:17" s="13" customFormat="1" ht="16.5" customHeight="1">
      <c r="A5" s="30"/>
      <c r="B5" s="31" t="s">
        <v>21</v>
      </c>
      <c r="C5" s="31"/>
      <c r="D5" s="32">
        <f t="shared" ref="D5:L5" si="0">SUM(D6:D41)</f>
        <v>204</v>
      </c>
      <c r="E5" s="32">
        <f t="shared" si="0"/>
        <v>137560</v>
      </c>
      <c r="F5" s="32">
        <f t="shared" si="0"/>
        <v>5154400</v>
      </c>
      <c r="G5" s="32">
        <f t="shared" si="0"/>
        <v>4300000</v>
      </c>
      <c r="H5" s="32">
        <f t="shared" si="0"/>
        <v>360000</v>
      </c>
      <c r="I5" s="32">
        <f t="shared" si="0"/>
        <v>300000</v>
      </c>
      <c r="J5" s="32">
        <f t="shared" si="0"/>
        <v>180000</v>
      </c>
      <c r="K5" s="32">
        <f t="shared" si="0"/>
        <v>6</v>
      </c>
      <c r="L5" s="32">
        <f t="shared" si="0"/>
        <v>14400</v>
      </c>
      <c r="M5" s="33"/>
      <c r="N5" s="34"/>
      <c r="O5" s="35"/>
      <c r="P5" s="36"/>
      <c r="Q5" s="35"/>
    </row>
    <row r="6" spans="1:17" s="44" customFormat="1" ht="15.75" customHeight="1">
      <c r="A6" s="37" t="s">
        <v>22</v>
      </c>
      <c r="B6" s="37" t="s">
        <v>23</v>
      </c>
      <c r="C6" s="37" t="s">
        <v>24</v>
      </c>
      <c r="D6" s="37">
        <v>11</v>
      </c>
      <c r="E6" s="37">
        <v>7400</v>
      </c>
      <c r="F6" s="38">
        <f>G6+H6+I6+J6+L6</f>
        <v>210000</v>
      </c>
      <c r="G6" s="38">
        <v>170000</v>
      </c>
      <c r="H6" s="38">
        <v>10000</v>
      </c>
      <c r="I6" s="38">
        <v>30000</v>
      </c>
      <c r="J6" s="39"/>
      <c r="K6" s="40"/>
      <c r="L6" s="26"/>
      <c r="M6" s="26"/>
      <c r="N6" s="41">
        <v>80000</v>
      </c>
      <c r="O6" s="42">
        <v>45000</v>
      </c>
      <c r="P6" s="43">
        <f>F6-N6-O6</f>
        <v>85000</v>
      </c>
      <c r="Q6" s="42"/>
    </row>
    <row r="7" spans="1:17" s="44" customFormat="1" ht="16.5" customHeight="1">
      <c r="A7" s="37" t="s">
        <v>22</v>
      </c>
      <c r="B7" s="37" t="s">
        <v>25</v>
      </c>
      <c r="C7" s="37" t="s">
        <v>26</v>
      </c>
      <c r="D7" s="37">
        <v>12</v>
      </c>
      <c r="E7" s="37">
        <v>8817</v>
      </c>
      <c r="F7" s="38">
        <f t="shared" ref="F7:F40" si="1">G7+H7+I7+J7+L7</f>
        <v>210000</v>
      </c>
      <c r="G7" s="38">
        <v>170000</v>
      </c>
      <c r="H7" s="38">
        <v>10000</v>
      </c>
      <c r="I7" s="38">
        <v>30000</v>
      </c>
      <c r="J7" s="39"/>
      <c r="K7" s="40"/>
      <c r="L7" s="26"/>
      <c r="M7" s="26"/>
      <c r="N7" s="41">
        <v>80000</v>
      </c>
      <c r="O7" s="42">
        <v>45000</v>
      </c>
      <c r="P7" s="43">
        <f t="shared" ref="P7:P41" si="2">F7-N7-O7</f>
        <v>85000</v>
      </c>
      <c r="Q7" s="42"/>
    </row>
    <row r="8" spans="1:17" s="44" customFormat="1" ht="16.5" customHeight="1">
      <c r="A8" s="37" t="s">
        <v>22</v>
      </c>
      <c r="B8" s="37" t="s">
        <v>27</v>
      </c>
      <c r="C8" s="37" t="s">
        <v>28</v>
      </c>
      <c r="D8" s="37">
        <v>10</v>
      </c>
      <c r="E8" s="37">
        <v>8822</v>
      </c>
      <c r="F8" s="38">
        <f t="shared" si="1"/>
        <v>210000</v>
      </c>
      <c r="G8" s="38">
        <v>170000</v>
      </c>
      <c r="H8" s="38">
        <v>10000</v>
      </c>
      <c r="I8" s="38">
        <v>30000</v>
      </c>
      <c r="J8" s="39"/>
      <c r="K8" s="40"/>
      <c r="L8" s="26"/>
      <c r="M8" s="26"/>
      <c r="N8" s="41">
        <v>80000</v>
      </c>
      <c r="O8" s="42">
        <v>45000</v>
      </c>
      <c r="P8" s="43">
        <f t="shared" si="2"/>
        <v>85000</v>
      </c>
      <c r="Q8" s="42"/>
    </row>
    <row r="9" spans="1:17" s="44" customFormat="1" ht="16.5" customHeight="1">
      <c r="A9" s="37" t="s">
        <v>22</v>
      </c>
      <c r="B9" s="45" t="s">
        <v>29</v>
      </c>
      <c r="C9" s="45" t="s">
        <v>30</v>
      </c>
      <c r="D9" s="37">
        <v>12</v>
      </c>
      <c r="E9" s="37">
        <v>9320</v>
      </c>
      <c r="F9" s="38">
        <f t="shared" si="1"/>
        <v>230000</v>
      </c>
      <c r="G9" s="38">
        <v>170000</v>
      </c>
      <c r="H9" s="38">
        <v>10000</v>
      </c>
      <c r="I9" s="38">
        <v>30000</v>
      </c>
      <c r="J9" s="39">
        <v>20000</v>
      </c>
      <c r="K9" s="40"/>
      <c r="L9" s="26"/>
      <c r="M9" s="26"/>
      <c r="N9" s="41">
        <v>80000</v>
      </c>
      <c r="O9" s="42">
        <v>45000</v>
      </c>
      <c r="P9" s="43">
        <f t="shared" si="2"/>
        <v>105000</v>
      </c>
      <c r="Q9" s="42"/>
    </row>
    <row r="10" spans="1:17" s="44" customFormat="1" ht="17.25" customHeight="1">
      <c r="A10" s="37" t="s">
        <v>22</v>
      </c>
      <c r="B10" s="37" t="s">
        <v>31</v>
      </c>
      <c r="C10" s="37" t="s">
        <v>32</v>
      </c>
      <c r="D10" s="37">
        <v>12</v>
      </c>
      <c r="E10" s="37">
        <v>9200</v>
      </c>
      <c r="F10" s="38">
        <f t="shared" si="1"/>
        <v>210000</v>
      </c>
      <c r="G10" s="38">
        <v>170000</v>
      </c>
      <c r="H10" s="38">
        <v>10000</v>
      </c>
      <c r="I10" s="38">
        <v>30000</v>
      </c>
      <c r="J10" s="39"/>
      <c r="K10" s="40"/>
      <c r="L10" s="26"/>
      <c r="M10" s="26"/>
      <c r="N10" s="41">
        <v>80000</v>
      </c>
      <c r="O10" s="42">
        <v>45000</v>
      </c>
      <c r="P10" s="43">
        <f t="shared" si="2"/>
        <v>85000</v>
      </c>
      <c r="Q10" s="42"/>
    </row>
    <row r="11" spans="1:17" s="44" customFormat="1" ht="16.5" customHeight="1">
      <c r="A11" s="37" t="s">
        <v>22</v>
      </c>
      <c r="B11" s="45" t="s">
        <v>33</v>
      </c>
      <c r="C11" s="45" t="s">
        <v>34</v>
      </c>
      <c r="D11" s="37">
        <v>12</v>
      </c>
      <c r="E11" s="37">
        <v>8806</v>
      </c>
      <c r="F11" s="38">
        <f t="shared" si="1"/>
        <v>230000</v>
      </c>
      <c r="G11" s="38">
        <v>170000</v>
      </c>
      <c r="H11" s="38">
        <v>10000</v>
      </c>
      <c r="I11" s="38">
        <v>30000</v>
      </c>
      <c r="J11" s="39">
        <v>20000</v>
      </c>
      <c r="K11" s="40"/>
      <c r="L11" s="26"/>
      <c r="M11" s="26"/>
      <c r="N11" s="41">
        <v>80000</v>
      </c>
      <c r="O11" s="42">
        <v>45000</v>
      </c>
      <c r="P11" s="43">
        <f t="shared" si="2"/>
        <v>105000</v>
      </c>
      <c r="Q11" s="42"/>
    </row>
    <row r="12" spans="1:17" s="44" customFormat="1" ht="16.5" customHeight="1">
      <c r="A12" s="37" t="s">
        <v>22</v>
      </c>
      <c r="B12" s="37" t="s">
        <v>35</v>
      </c>
      <c r="C12" s="37" t="s">
        <v>36</v>
      </c>
      <c r="D12" s="37">
        <v>5</v>
      </c>
      <c r="E12" s="37">
        <v>8200</v>
      </c>
      <c r="F12" s="38">
        <f t="shared" si="1"/>
        <v>210000</v>
      </c>
      <c r="G12" s="38">
        <v>170000</v>
      </c>
      <c r="H12" s="38">
        <v>10000</v>
      </c>
      <c r="I12" s="38">
        <v>30000</v>
      </c>
      <c r="J12" s="39"/>
      <c r="K12" s="40"/>
      <c r="L12" s="26"/>
      <c r="M12" s="26"/>
      <c r="N12" s="41">
        <v>80000</v>
      </c>
      <c r="O12" s="42">
        <v>45000</v>
      </c>
      <c r="P12" s="43">
        <f t="shared" si="2"/>
        <v>85000</v>
      </c>
      <c r="Q12" s="42"/>
    </row>
    <row r="13" spans="1:17" s="44" customFormat="1" ht="16.5" customHeight="1">
      <c r="A13" s="37" t="s">
        <v>22</v>
      </c>
      <c r="B13" s="37" t="s">
        <v>37</v>
      </c>
      <c r="C13" s="37" t="s">
        <v>38</v>
      </c>
      <c r="D13" s="37">
        <v>6</v>
      </c>
      <c r="E13" s="37">
        <v>8876</v>
      </c>
      <c r="F13" s="38">
        <f t="shared" si="1"/>
        <v>210000</v>
      </c>
      <c r="G13" s="38">
        <v>170000</v>
      </c>
      <c r="H13" s="38">
        <v>10000</v>
      </c>
      <c r="I13" s="38">
        <v>30000</v>
      </c>
      <c r="J13" s="39"/>
      <c r="K13" s="40"/>
      <c r="L13" s="26"/>
      <c r="M13" s="26"/>
      <c r="N13" s="41">
        <v>80000</v>
      </c>
      <c r="O13" s="42">
        <v>45000</v>
      </c>
      <c r="P13" s="43">
        <f t="shared" si="2"/>
        <v>85000</v>
      </c>
      <c r="Q13" s="42"/>
    </row>
    <row r="14" spans="1:17" s="44" customFormat="1" ht="16.5" customHeight="1">
      <c r="A14" s="37" t="s">
        <v>22</v>
      </c>
      <c r="B14" s="37" t="s">
        <v>39</v>
      </c>
      <c r="C14" s="37" t="s">
        <v>40</v>
      </c>
      <c r="D14" s="37">
        <v>10</v>
      </c>
      <c r="E14" s="37">
        <v>8021</v>
      </c>
      <c r="F14" s="38">
        <f t="shared" si="1"/>
        <v>210000</v>
      </c>
      <c r="G14" s="38">
        <v>170000</v>
      </c>
      <c r="H14" s="38">
        <v>10000</v>
      </c>
      <c r="I14" s="38">
        <v>30000</v>
      </c>
      <c r="J14" s="39"/>
      <c r="K14" s="40"/>
      <c r="L14" s="26"/>
      <c r="M14" s="26"/>
      <c r="N14" s="41">
        <v>80000</v>
      </c>
      <c r="O14" s="42">
        <v>45000</v>
      </c>
      <c r="P14" s="43">
        <f t="shared" si="2"/>
        <v>85000</v>
      </c>
      <c r="Q14" s="42"/>
    </row>
    <row r="15" spans="1:17" s="44" customFormat="1" ht="16.5" customHeight="1">
      <c r="A15" s="37" t="s">
        <v>22</v>
      </c>
      <c r="B15" s="37" t="s">
        <v>41</v>
      </c>
      <c r="C15" s="37" t="s">
        <v>42</v>
      </c>
      <c r="D15" s="37">
        <v>8</v>
      </c>
      <c r="E15" s="37">
        <v>7720</v>
      </c>
      <c r="F15" s="38">
        <f t="shared" si="1"/>
        <v>210000</v>
      </c>
      <c r="G15" s="38">
        <v>170000</v>
      </c>
      <c r="H15" s="38">
        <v>10000</v>
      </c>
      <c r="I15" s="38">
        <v>30000</v>
      </c>
      <c r="J15" s="39"/>
      <c r="K15" s="40"/>
      <c r="L15" s="26"/>
      <c r="M15" s="26"/>
      <c r="N15" s="41">
        <v>80000</v>
      </c>
      <c r="O15" s="42">
        <v>45000</v>
      </c>
      <c r="P15" s="43">
        <f t="shared" si="2"/>
        <v>85000</v>
      </c>
      <c r="Q15" s="42"/>
    </row>
    <row r="16" spans="1:17" s="44" customFormat="1" ht="16.5" customHeight="1">
      <c r="A16" s="37" t="s">
        <v>43</v>
      </c>
      <c r="B16" s="45" t="s">
        <v>44</v>
      </c>
      <c r="C16" s="45" t="s">
        <v>45</v>
      </c>
      <c r="D16" s="37">
        <v>4</v>
      </c>
      <c r="E16" s="37">
        <v>1783</v>
      </c>
      <c r="F16" s="38">
        <f t="shared" si="1"/>
        <v>150000</v>
      </c>
      <c r="G16" s="38">
        <v>100000</v>
      </c>
      <c r="H16" s="38">
        <v>10000</v>
      </c>
      <c r="I16" s="39"/>
      <c r="J16" s="39">
        <v>40000</v>
      </c>
      <c r="K16" s="40"/>
      <c r="L16" s="26"/>
      <c r="M16" s="26">
        <v>5712</v>
      </c>
      <c r="N16" s="41">
        <v>38629</v>
      </c>
      <c r="O16" s="42">
        <v>25686</v>
      </c>
      <c r="P16" s="43">
        <f t="shared" si="2"/>
        <v>85685</v>
      </c>
      <c r="Q16" s="42"/>
    </row>
    <row r="17" spans="1:17" s="48" customFormat="1" ht="16.5" customHeight="1">
      <c r="A17" s="37" t="s">
        <v>43</v>
      </c>
      <c r="B17" s="45" t="s">
        <v>46</v>
      </c>
      <c r="C17" s="45" t="s">
        <v>47</v>
      </c>
      <c r="D17" s="37">
        <v>9</v>
      </c>
      <c r="E17" s="37">
        <v>6982</v>
      </c>
      <c r="F17" s="38">
        <f t="shared" si="1"/>
        <v>130000</v>
      </c>
      <c r="G17" s="38">
        <v>100000</v>
      </c>
      <c r="H17" s="38">
        <v>10000</v>
      </c>
      <c r="I17" s="39"/>
      <c r="J17" s="39">
        <v>20000</v>
      </c>
      <c r="K17" s="40"/>
      <c r="L17" s="26"/>
      <c r="M17" s="26">
        <v>2352</v>
      </c>
      <c r="N17" s="46">
        <v>58048</v>
      </c>
      <c r="O17" s="42">
        <v>15976</v>
      </c>
      <c r="P17" s="43">
        <f t="shared" si="2"/>
        <v>55976</v>
      </c>
      <c r="Q17" s="47"/>
    </row>
    <row r="18" spans="1:17" s="44" customFormat="1" ht="16.5" customHeight="1">
      <c r="A18" s="37" t="s">
        <v>43</v>
      </c>
      <c r="B18" s="37" t="s">
        <v>48</v>
      </c>
      <c r="C18" s="37" t="s">
        <v>49</v>
      </c>
      <c r="D18" s="37">
        <v>6</v>
      </c>
      <c r="E18" s="37">
        <v>3860</v>
      </c>
      <c r="F18" s="38">
        <f t="shared" si="1"/>
        <v>110000</v>
      </c>
      <c r="G18" s="38">
        <v>100000</v>
      </c>
      <c r="H18" s="38">
        <v>10000</v>
      </c>
      <c r="I18" s="39"/>
      <c r="J18" s="39"/>
      <c r="K18" s="40"/>
      <c r="L18" s="26"/>
      <c r="M18" s="26"/>
      <c r="N18" s="46">
        <v>48153</v>
      </c>
      <c r="O18" s="42">
        <v>20924</v>
      </c>
      <c r="P18" s="43">
        <f t="shared" si="2"/>
        <v>40923</v>
      </c>
      <c r="Q18" s="42"/>
    </row>
    <row r="19" spans="1:17" s="44" customFormat="1" ht="16.5" customHeight="1">
      <c r="A19" s="37" t="s">
        <v>43</v>
      </c>
      <c r="B19" s="37" t="s">
        <v>50</v>
      </c>
      <c r="C19" s="37" t="s">
        <v>51</v>
      </c>
      <c r="D19" s="37">
        <v>3</v>
      </c>
      <c r="E19" s="37">
        <v>1230</v>
      </c>
      <c r="F19" s="38">
        <f t="shared" si="1"/>
        <v>110000</v>
      </c>
      <c r="G19" s="38">
        <v>100000</v>
      </c>
      <c r="H19" s="38">
        <v>10000</v>
      </c>
      <c r="I19" s="39"/>
      <c r="J19" s="39"/>
      <c r="K19" s="40"/>
      <c r="L19" s="26"/>
      <c r="M19" s="26">
        <v>2352</v>
      </c>
      <c r="N19" s="46">
        <v>36848</v>
      </c>
      <c r="O19" s="42">
        <v>26576</v>
      </c>
      <c r="P19" s="43">
        <f t="shared" si="2"/>
        <v>46576</v>
      </c>
      <c r="Q19" s="42"/>
    </row>
    <row r="20" spans="1:17" s="44" customFormat="1" ht="16.5" customHeight="1">
      <c r="A20" s="37" t="s">
        <v>43</v>
      </c>
      <c r="B20" s="42" t="s">
        <v>52</v>
      </c>
      <c r="C20" s="37" t="s">
        <v>53</v>
      </c>
      <c r="D20" s="37">
        <v>6</v>
      </c>
      <c r="E20" s="37">
        <v>3895</v>
      </c>
      <c r="F20" s="38">
        <f t="shared" si="1"/>
        <v>110000</v>
      </c>
      <c r="G20" s="38">
        <v>100000</v>
      </c>
      <c r="H20" s="38">
        <v>10000</v>
      </c>
      <c r="I20" s="39"/>
      <c r="J20" s="39"/>
      <c r="K20" s="40"/>
      <c r="L20" s="26"/>
      <c r="M20" s="26"/>
      <c r="N20" s="46">
        <v>47761</v>
      </c>
      <c r="O20" s="42">
        <v>21120</v>
      </c>
      <c r="P20" s="43">
        <f t="shared" si="2"/>
        <v>41119</v>
      </c>
      <c r="Q20" s="42"/>
    </row>
    <row r="21" spans="1:17" s="44" customFormat="1" ht="16.5" customHeight="1">
      <c r="A21" s="37" t="s">
        <v>43</v>
      </c>
      <c r="B21" s="42" t="s">
        <v>54</v>
      </c>
      <c r="C21" s="37" t="s">
        <v>55</v>
      </c>
      <c r="D21" s="37">
        <v>8</v>
      </c>
      <c r="E21" s="37">
        <v>3955</v>
      </c>
      <c r="F21" s="38">
        <f t="shared" si="1"/>
        <v>110000</v>
      </c>
      <c r="G21" s="38">
        <v>100000</v>
      </c>
      <c r="H21" s="38">
        <v>10000</v>
      </c>
      <c r="I21" s="39"/>
      <c r="J21" s="39"/>
      <c r="K21" s="40"/>
      <c r="L21" s="26"/>
      <c r="M21" s="26"/>
      <c r="N21" s="46">
        <v>48068</v>
      </c>
      <c r="O21" s="42">
        <v>20966</v>
      </c>
      <c r="P21" s="43">
        <f t="shared" si="2"/>
        <v>40966</v>
      </c>
      <c r="Q21" s="42"/>
    </row>
    <row r="22" spans="1:17" s="44" customFormat="1" ht="16.5" customHeight="1">
      <c r="A22" s="37" t="s">
        <v>56</v>
      </c>
      <c r="B22" s="37" t="s">
        <v>57</v>
      </c>
      <c r="C22" s="37" t="s">
        <v>58</v>
      </c>
      <c r="D22" s="37">
        <v>7</v>
      </c>
      <c r="E22" s="37">
        <v>1124</v>
      </c>
      <c r="F22" s="38">
        <f t="shared" si="1"/>
        <v>110000</v>
      </c>
      <c r="G22" s="38">
        <v>100000</v>
      </c>
      <c r="H22" s="38">
        <v>10000</v>
      </c>
      <c r="I22" s="39"/>
      <c r="J22" s="39"/>
      <c r="K22" s="40"/>
      <c r="L22" s="26"/>
      <c r="M22" s="26"/>
      <c r="N22" s="46">
        <v>36755</v>
      </c>
      <c r="O22" s="42">
        <v>26623</v>
      </c>
      <c r="P22" s="43">
        <f t="shared" si="2"/>
        <v>46622</v>
      </c>
      <c r="Q22" s="42"/>
    </row>
    <row r="23" spans="1:17" s="44" customFormat="1" ht="16.5" customHeight="1">
      <c r="A23" s="37" t="s">
        <v>56</v>
      </c>
      <c r="B23" s="37" t="s">
        <v>59</v>
      </c>
      <c r="C23" s="37" t="s">
        <v>60</v>
      </c>
      <c r="D23" s="37">
        <v>5</v>
      </c>
      <c r="E23" s="37">
        <v>1021</v>
      </c>
      <c r="F23" s="38">
        <f t="shared" si="1"/>
        <v>110000</v>
      </c>
      <c r="G23" s="38">
        <v>100000</v>
      </c>
      <c r="H23" s="38">
        <v>10000</v>
      </c>
      <c r="I23" s="39"/>
      <c r="J23" s="39"/>
      <c r="K23" s="40"/>
      <c r="L23" s="26"/>
      <c r="M23" s="26"/>
      <c r="N23" s="46">
        <v>36318</v>
      </c>
      <c r="O23" s="42">
        <v>26841</v>
      </c>
      <c r="P23" s="43">
        <f t="shared" si="2"/>
        <v>46841</v>
      </c>
      <c r="Q23" s="42"/>
    </row>
    <row r="24" spans="1:17" s="44" customFormat="1" ht="16.5" customHeight="1">
      <c r="A24" s="37" t="s">
        <v>61</v>
      </c>
      <c r="B24" s="37" t="s">
        <v>62</v>
      </c>
      <c r="C24" s="37" t="s">
        <v>63</v>
      </c>
      <c r="D24" s="37">
        <v>6</v>
      </c>
      <c r="E24" s="37">
        <v>784</v>
      </c>
      <c r="F24" s="38">
        <f t="shared" si="1"/>
        <v>110000</v>
      </c>
      <c r="G24" s="38">
        <v>100000</v>
      </c>
      <c r="H24" s="38">
        <v>10000</v>
      </c>
      <c r="I24" s="39"/>
      <c r="J24" s="39"/>
      <c r="K24" s="40"/>
      <c r="L24" s="26"/>
      <c r="M24" s="26"/>
      <c r="N24" s="46">
        <v>32700</v>
      </c>
      <c r="O24" s="42">
        <v>28650</v>
      </c>
      <c r="P24" s="43">
        <f t="shared" si="2"/>
        <v>48650</v>
      </c>
      <c r="Q24" s="42"/>
    </row>
    <row r="25" spans="1:17" s="44" customFormat="1" ht="16.5" customHeight="1">
      <c r="A25" s="37" t="s">
        <v>64</v>
      </c>
      <c r="B25" s="37" t="s">
        <v>65</v>
      </c>
      <c r="C25" s="37" t="s">
        <v>66</v>
      </c>
      <c r="D25" s="37">
        <v>4</v>
      </c>
      <c r="E25" s="37">
        <v>2232</v>
      </c>
      <c r="F25" s="38">
        <f t="shared" si="1"/>
        <v>110000</v>
      </c>
      <c r="G25" s="38">
        <v>100000</v>
      </c>
      <c r="H25" s="38">
        <v>10000</v>
      </c>
      <c r="I25" s="39"/>
      <c r="J25" s="39"/>
      <c r="K25" s="40"/>
      <c r="L25" s="26"/>
      <c r="M25" s="26"/>
      <c r="N25" s="46">
        <v>42966</v>
      </c>
      <c r="O25" s="42">
        <v>23517</v>
      </c>
      <c r="P25" s="43">
        <f t="shared" si="2"/>
        <v>43517</v>
      </c>
      <c r="Q25" s="42"/>
    </row>
    <row r="26" spans="1:17" s="44" customFormat="1" ht="18" customHeight="1">
      <c r="A26" s="37" t="s">
        <v>64</v>
      </c>
      <c r="B26" s="37" t="s">
        <v>67</v>
      </c>
      <c r="C26" s="37" t="s">
        <v>68</v>
      </c>
      <c r="D26" s="37">
        <v>3</v>
      </c>
      <c r="E26" s="37">
        <v>1347</v>
      </c>
      <c r="F26" s="38">
        <f t="shared" si="1"/>
        <v>110000</v>
      </c>
      <c r="G26" s="38">
        <v>100000</v>
      </c>
      <c r="H26" s="38">
        <v>10000</v>
      </c>
      <c r="I26" s="39"/>
      <c r="J26" s="39"/>
      <c r="K26" s="40"/>
      <c r="L26" s="26"/>
      <c r="M26" s="26"/>
      <c r="N26" s="46">
        <v>37212</v>
      </c>
      <c r="O26" s="42">
        <v>26394</v>
      </c>
      <c r="P26" s="43">
        <f t="shared" si="2"/>
        <v>46394</v>
      </c>
      <c r="Q26" s="42"/>
    </row>
    <row r="27" spans="1:17" s="44" customFormat="1" ht="16.5" customHeight="1">
      <c r="A27" s="37" t="s">
        <v>69</v>
      </c>
      <c r="B27" s="37" t="s">
        <v>70</v>
      </c>
      <c r="C27" s="37" t="s">
        <v>71</v>
      </c>
      <c r="D27" s="37">
        <v>7</v>
      </c>
      <c r="E27" s="37">
        <v>2085</v>
      </c>
      <c r="F27" s="38">
        <f t="shared" si="1"/>
        <v>110000</v>
      </c>
      <c r="G27" s="38">
        <v>100000</v>
      </c>
      <c r="H27" s="38">
        <v>10000</v>
      </c>
      <c r="I27" s="39"/>
      <c r="J27" s="39"/>
      <c r="K27" s="40"/>
      <c r="L27" s="26"/>
      <c r="M27" s="26"/>
      <c r="N27" s="46">
        <v>42689</v>
      </c>
      <c r="O27" s="42">
        <v>23656</v>
      </c>
      <c r="P27" s="43">
        <f t="shared" si="2"/>
        <v>43655</v>
      </c>
      <c r="Q27" s="42"/>
    </row>
    <row r="28" spans="1:17" s="44" customFormat="1" ht="16.5" customHeight="1">
      <c r="A28" s="37" t="s">
        <v>69</v>
      </c>
      <c r="B28" s="45" t="s">
        <v>72</v>
      </c>
      <c r="C28" s="45" t="s">
        <v>73</v>
      </c>
      <c r="D28" s="37">
        <v>6</v>
      </c>
      <c r="E28" s="37">
        <v>2121</v>
      </c>
      <c r="F28" s="38">
        <f t="shared" si="1"/>
        <v>130000</v>
      </c>
      <c r="G28" s="38">
        <v>100000</v>
      </c>
      <c r="H28" s="38">
        <v>10000</v>
      </c>
      <c r="I28" s="39"/>
      <c r="J28" s="39">
        <v>20000</v>
      </c>
      <c r="K28" s="40"/>
      <c r="L28" s="26"/>
      <c r="M28" s="26"/>
      <c r="N28" s="46">
        <v>42741</v>
      </c>
      <c r="O28" s="42">
        <v>23630</v>
      </c>
      <c r="P28" s="43">
        <f t="shared" si="2"/>
        <v>63629</v>
      </c>
      <c r="Q28" s="42"/>
    </row>
    <row r="29" spans="1:17" s="44" customFormat="1" ht="16.5" customHeight="1">
      <c r="A29" s="37" t="s">
        <v>69</v>
      </c>
      <c r="B29" s="37" t="s">
        <v>74</v>
      </c>
      <c r="C29" s="37" t="s">
        <v>75</v>
      </c>
      <c r="D29" s="37">
        <v>5</v>
      </c>
      <c r="E29" s="37">
        <v>937</v>
      </c>
      <c r="F29" s="38">
        <f t="shared" si="1"/>
        <v>110000</v>
      </c>
      <c r="G29" s="38">
        <v>100000</v>
      </c>
      <c r="H29" s="38">
        <v>10000</v>
      </c>
      <c r="I29" s="39"/>
      <c r="J29" s="39"/>
      <c r="K29" s="40"/>
      <c r="L29" s="26"/>
      <c r="M29" s="26"/>
      <c r="N29" s="46">
        <v>33116</v>
      </c>
      <c r="O29" s="42">
        <v>28442</v>
      </c>
      <c r="P29" s="43">
        <f t="shared" si="2"/>
        <v>48442</v>
      </c>
      <c r="Q29" s="42"/>
    </row>
    <row r="30" spans="1:17" s="44" customFormat="1" ht="16.5" customHeight="1">
      <c r="A30" s="37" t="s">
        <v>69</v>
      </c>
      <c r="B30" s="37" t="s">
        <v>76</v>
      </c>
      <c r="C30" s="37" t="s">
        <v>77</v>
      </c>
      <c r="D30" s="37">
        <v>5</v>
      </c>
      <c r="E30" s="37">
        <v>1423</v>
      </c>
      <c r="F30" s="38">
        <f t="shared" si="1"/>
        <v>110000</v>
      </c>
      <c r="G30" s="38">
        <v>100000</v>
      </c>
      <c r="H30" s="38">
        <v>10000</v>
      </c>
      <c r="I30" s="39"/>
      <c r="J30" s="39"/>
      <c r="K30" s="40"/>
      <c r="L30" s="26"/>
      <c r="M30" s="26"/>
      <c r="N30" s="46">
        <v>37569</v>
      </c>
      <c r="O30" s="42">
        <v>26216</v>
      </c>
      <c r="P30" s="43">
        <f t="shared" si="2"/>
        <v>46215</v>
      </c>
      <c r="Q30" s="42"/>
    </row>
    <row r="31" spans="1:17" s="44" customFormat="1" ht="16.5" customHeight="1">
      <c r="A31" s="37" t="s">
        <v>78</v>
      </c>
      <c r="B31" s="37" t="s">
        <v>79</v>
      </c>
      <c r="C31" s="37" t="s">
        <v>80</v>
      </c>
      <c r="D31" s="37">
        <v>3</v>
      </c>
      <c r="E31" s="37">
        <v>758</v>
      </c>
      <c r="F31" s="38">
        <f t="shared" si="1"/>
        <v>110000</v>
      </c>
      <c r="G31" s="38">
        <v>100000</v>
      </c>
      <c r="H31" s="38">
        <v>10000</v>
      </c>
      <c r="I31" s="39"/>
      <c r="J31" s="39"/>
      <c r="K31" s="40"/>
      <c r="L31" s="26"/>
      <c r="M31" s="26"/>
      <c r="N31" s="46">
        <v>32439</v>
      </c>
      <c r="O31" s="42">
        <v>28781</v>
      </c>
      <c r="P31" s="43">
        <f t="shared" si="2"/>
        <v>48780</v>
      </c>
      <c r="Q31" s="42"/>
    </row>
    <row r="32" spans="1:17" s="44" customFormat="1" ht="16.5" customHeight="1">
      <c r="A32" s="37" t="s">
        <v>81</v>
      </c>
      <c r="B32" s="45" t="s">
        <v>82</v>
      </c>
      <c r="C32" s="37" t="s">
        <v>83</v>
      </c>
      <c r="D32" s="37">
        <v>8</v>
      </c>
      <c r="E32" s="37">
        <v>1578</v>
      </c>
      <c r="F32" s="38">
        <f t="shared" si="1"/>
        <v>152400</v>
      </c>
      <c r="G32" s="38">
        <v>100000</v>
      </c>
      <c r="H32" s="38">
        <v>10000</v>
      </c>
      <c r="I32" s="39"/>
      <c r="J32" s="39">
        <v>40000</v>
      </c>
      <c r="K32" s="38">
        <v>1</v>
      </c>
      <c r="L32" s="37">
        <f>K32*2400</f>
        <v>2400</v>
      </c>
      <c r="M32" s="37"/>
      <c r="N32" s="46">
        <v>38951</v>
      </c>
      <c r="O32" s="42">
        <v>25525</v>
      </c>
      <c r="P32" s="43">
        <f t="shared" si="2"/>
        <v>87924</v>
      </c>
      <c r="Q32" s="42"/>
    </row>
    <row r="33" spans="1:17" s="44" customFormat="1" ht="16.5" customHeight="1">
      <c r="A33" s="37" t="s">
        <v>84</v>
      </c>
      <c r="B33" s="45" t="s">
        <v>85</v>
      </c>
      <c r="C33" s="37" t="s">
        <v>86</v>
      </c>
      <c r="D33" s="37">
        <v>1</v>
      </c>
      <c r="E33" s="37">
        <v>1061</v>
      </c>
      <c r="F33" s="38">
        <f t="shared" si="1"/>
        <v>130000</v>
      </c>
      <c r="G33" s="38">
        <v>100000</v>
      </c>
      <c r="H33" s="38">
        <v>10000</v>
      </c>
      <c r="I33" s="39"/>
      <c r="J33" s="39">
        <v>20000</v>
      </c>
      <c r="K33" s="40"/>
      <c r="L33" s="26"/>
      <c r="M33" s="26"/>
      <c r="N33" s="46">
        <v>36202</v>
      </c>
      <c r="O33" s="42">
        <v>26899</v>
      </c>
      <c r="P33" s="43">
        <f t="shared" si="2"/>
        <v>66899</v>
      </c>
      <c r="Q33" s="42"/>
    </row>
    <row r="34" spans="1:17" s="44" customFormat="1" ht="16.5" customHeight="1">
      <c r="A34" s="37" t="s">
        <v>84</v>
      </c>
      <c r="B34" s="37" t="s">
        <v>87</v>
      </c>
      <c r="C34" s="37" t="s">
        <v>88</v>
      </c>
      <c r="D34" s="37">
        <v>1</v>
      </c>
      <c r="E34" s="37">
        <v>1432</v>
      </c>
      <c r="F34" s="38">
        <f t="shared" si="1"/>
        <v>110000</v>
      </c>
      <c r="G34" s="38">
        <v>100000</v>
      </c>
      <c r="H34" s="38">
        <v>10000</v>
      </c>
      <c r="I34" s="39"/>
      <c r="J34" s="39"/>
      <c r="K34" s="40"/>
      <c r="L34" s="26"/>
      <c r="M34" s="26"/>
      <c r="N34" s="46">
        <v>37357</v>
      </c>
      <c r="O34" s="42">
        <v>26322</v>
      </c>
      <c r="P34" s="43">
        <f t="shared" si="2"/>
        <v>46321</v>
      </c>
      <c r="Q34" s="42"/>
    </row>
    <row r="35" spans="1:17" s="44" customFormat="1" ht="16.5" customHeight="1">
      <c r="A35" s="37" t="s">
        <v>84</v>
      </c>
      <c r="B35" s="37" t="s">
        <v>89</v>
      </c>
      <c r="C35" s="37" t="s">
        <v>90</v>
      </c>
      <c r="D35" s="37">
        <v>1</v>
      </c>
      <c r="E35" s="37">
        <v>885</v>
      </c>
      <c r="F35" s="38">
        <f t="shared" si="1"/>
        <v>110000</v>
      </c>
      <c r="G35" s="38">
        <v>100000</v>
      </c>
      <c r="H35" s="38">
        <v>10000</v>
      </c>
      <c r="I35" s="39"/>
      <c r="J35" s="39"/>
      <c r="K35" s="40"/>
      <c r="L35" s="26"/>
      <c r="M35" s="26"/>
      <c r="N35" s="46">
        <v>32714</v>
      </c>
      <c r="O35" s="42">
        <v>28643</v>
      </c>
      <c r="P35" s="43">
        <f t="shared" si="2"/>
        <v>48643</v>
      </c>
      <c r="Q35" s="42"/>
    </row>
    <row r="36" spans="1:17" s="44" customFormat="1" ht="16.5" customHeight="1">
      <c r="A36" s="37" t="s">
        <v>84</v>
      </c>
      <c r="B36" s="37" t="s">
        <v>91</v>
      </c>
      <c r="C36" s="37" t="s">
        <v>92</v>
      </c>
      <c r="D36" s="37">
        <v>1</v>
      </c>
      <c r="E36" s="37">
        <v>1627</v>
      </c>
      <c r="F36" s="38">
        <f t="shared" si="1"/>
        <v>110000</v>
      </c>
      <c r="G36" s="38">
        <v>100000</v>
      </c>
      <c r="H36" s="38">
        <v>10000</v>
      </c>
      <c r="I36" s="39"/>
      <c r="J36" s="39"/>
      <c r="K36" s="40"/>
      <c r="L36" s="26"/>
      <c r="M36" s="26"/>
      <c r="N36" s="46">
        <v>37463</v>
      </c>
      <c r="O36" s="42">
        <v>26269</v>
      </c>
      <c r="P36" s="43">
        <f t="shared" si="2"/>
        <v>46268</v>
      </c>
      <c r="Q36" s="42"/>
    </row>
    <row r="37" spans="1:17" s="44" customFormat="1" ht="16.5" customHeight="1">
      <c r="A37" s="37" t="s">
        <v>93</v>
      </c>
      <c r="B37" s="37" t="s">
        <v>94</v>
      </c>
      <c r="C37" s="37" t="s">
        <v>95</v>
      </c>
      <c r="D37" s="37">
        <v>1</v>
      </c>
      <c r="E37" s="37">
        <v>2574</v>
      </c>
      <c r="F37" s="38">
        <f t="shared" si="1"/>
        <v>112400</v>
      </c>
      <c r="G37" s="38">
        <v>100000</v>
      </c>
      <c r="H37" s="38">
        <v>10000</v>
      </c>
      <c r="I37" s="39"/>
      <c r="J37" s="39"/>
      <c r="K37" s="38">
        <v>1</v>
      </c>
      <c r="L37" s="37">
        <f>K37*2400</f>
        <v>2400</v>
      </c>
      <c r="M37" s="37"/>
      <c r="N37" s="46">
        <v>44571</v>
      </c>
      <c r="O37" s="42">
        <v>22715</v>
      </c>
      <c r="P37" s="43">
        <f t="shared" si="2"/>
        <v>45114</v>
      </c>
      <c r="Q37" s="42"/>
    </row>
    <row r="38" spans="1:17" s="44" customFormat="1" ht="16.5" customHeight="1">
      <c r="A38" s="37" t="s">
        <v>93</v>
      </c>
      <c r="B38" s="37" t="s">
        <v>96</v>
      </c>
      <c r="C38" s="37" t="s">
        <v>88</v>
      </c>
      <c r="D38" s="37">
        <v>1</v>
      </c>
      <c r="E38" s="37">
        <v>1569</v>
      </c>
      <c r="F38" s="38">
        <f t="shared" si="1"/>
        <v>110000</v>
      </c>
      <c r="G38" s="38">
        <v>100000</v>
      </c>
      <c r="H38" s="38">
        <v>10000</v>
      </c>
      <c r="I38" s="39"/>
      <c r="J38" s="39"/>
      <c r="K38" s="38"/>
      <c r="L38" s="37"/>
      <c r="M38" s="37"/>
      <c r="N38" s="46">
        <v>37783</v>
      </c>
      <c r="O38" s="42">
        <v>26109</v>
      </c>
      <c r="P38" s="43">
        <f t="shared" si="2"/>
        <v>46108</v>
      </c>
      <c r="Q38" s="42"/>
    </row>
    <row r="39" spans="1:17" s="44" customFormat="1" ht="16.5" customHeight="1">
      <c r="A39" s="37" t="s">
        <v>93</v>
      </c>
      <c r="B39" s="37" t="s">
        <v>97</v>
      </c>
      <c r="C39" s="37" t="s">
        <v>98</v>
      </c>
      <c r="D39" s="37">
        <v>1</v>
      </c>
      <c r="E39" s="37">
        <v>1470</v>
      </c>
      <c r="F39" s="38">
        <f t="shared" si="1"/>
        <v>114800</v>
      </c>
      <c r="G39" s="38">
        <v>100000</v>
      </c>
      <c r="H39" s="38">
        <v>10000</v>
      </c>
      <c r="I39" s="39"/>
      <c r="J39" s="39"/>
      <c r="K39" s="38">
        <v>2</v>
      </c>
      <c r="L39" s="37">
        <f>K39*2400</f>
        <v>4800</v>
      </c>
      <c r="M39" s="37"/>
      <c r="N39" s="46">
        <v>38195</v>
      </c>
      <c r="O39" s="42">
        <v>25903</v>
      </c>
      <c r="P39" s="43">
        <f t="shared" si="2"/>
        <v>50702</v>
      </c>
      <c r="Q39" s="42"/>
    </row>
    <row r="40" spans="1:17" s="44" customFormat="1" ht="16.5" customHeight="1">
      <c r="A40" s="37" t="s">
        <v>93</v>
      </c>
      <c r="B40" s="37" t="s">
        <v>99</v>
      </c>
      <c r="C40" s="37" t="s">
        <v>100</v>
      </c>
      <c r="D40" s="37">
        <v>1</v>
      </c>
      <c r="E40" s="37">
        <v>3429</v>
      </c>
      <c r="F40" s="38">
        <f t="shared" si="1"/>
        <v>114800</v>
      </c>
      <c r="G40" s="38">
        <v>100000</v>
      </c>
      <c r="H40" s="38">
        <v>10000</v>
      </c>
      <c r="I40" s="39"/>
      <c r="J40" s="39"/>
      <c r="K40" s="38">
        <v>2</v>
      </c>
      <c r="L40" s="37">
        <f>K40*2400</f>
        <v>4800</v>
      </c>
      <c r="M40" s="37"/>
      <c r="N40" s="46">
        <v>47952</v>
      </c>
      <c r="O40" s="42">
        <v>22024</v>
      </c>
      <c r="P40" s="43">
        <f t="shared" si="2"/>
        <v>44824</v>
      </c>
      <c r="Q40" s="42"/>
    </row>
    <row r="41" spans="1:17" s="13" customFormat="1" ht="16.5" customHeight="1">
      <c r="A41" s="37" t="s">
        <v>101</v>
      </c>
      <c r="B41" s="37" t="s">
        <v>102</v>
      </c>
      <c r="C41" s="37" t="s">
        <v>103</v>
      </c>
      <c r="D41" s="37">
        <v>3</v>
      </c>
      <c r="E41" s="37">
        <v>1216</v>
      </c>
      <c r="F41" s="38">
        <f>G41+H41+I41+J41+L41</f>
        <v>110000</v>
      </c>
      <c r="G41" s="38">
        <v>100000</v>
      </c>
      <c r="H41" s="38">
        <v>10000</v>
      </c>
      <c r="I41" s="39"/>
      <c r="J41" s="39"/>
      <c r="K41" s="40"/>
      <c r="L41" s="26"/>
      <c r="M41" s="26"/>
      <c r="N41" s="41">
        <v>36804</v>
      </c>
      <c r="O41" s="42">
        <v>26598</v>
      </c>
      <c r="P41" s="43">
        <f t="shared" si="2"/>
        <v>46598</v>
      </c>
      <c r="Q41" s="49"/>
    </row>
    <row r="42" spans="1:17" ht="27.75" customHeight="1">
      <c r="A42" s="50" t="s">
        <v>104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</sheetData>
  <mergeCells count="19">
    <mergeCell ref="P3:P4"/>
    <mergeCell ref="Q3:Q4"/>
    <mergeCell ref="A42:L42"/>
    <mergeCell ref="I3:I4"/>
    <mergeCell ref="J3:J4"/>
    <mergeCell ref="K3:L3"/>
    <mergeCell ref="M3:M4"/>
    <mergeCell ref="N3:N4"/>
    <mergeCell ref="O3:O4"/>
    <mergeCell ref="A1:L1"/>
    <mergeCell ref="K2:L2"/>
    <mergeCell ref="A3:A4"/>
    <mergeCell ref="B3:B4"/>
    <mergeCell ref="C3:C4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2017-09-27T07:28:23Z</dcterms:created>
  <dcterms:modified xsi:type="dcterms:W3CDTF">2017-09-27T07:29:03Z</dcterms:modified>
</cp:coreProperties>
</file>