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9735"/>
  </bookViews>
  <sheets>
    <sheet name="Sheet1" sheetId="1" r:id="rId1"/>
  </sheets>
  <definedNames>
    <definedName name="_xlnm._FilterDatabase" localSheetId="0" hidden="1">Sheet1!$A$58:$Y$71</definedName>
    <definedName name="_xlnm.Print_Titles" localSheetId="0">Sheet1!$4:$5</definedName>
  </definedNames>
  <calcPr calcId="124519"/>
</workbook>
</file>

<file path=xl/calcChain.xml><?xml version="1.0" encoding="utf-8"?>
<calcChain xmlns="http://schemas.openxmlformats.org/spreadsheetml/2006/main">
  <c r="F154" i="1"/>
  <c r="G154"/>
  <c r="H154"/>
  <c r="I154"/>
  <c r="J154"/>
  <c r="K155"/>
  <c r="E155" s="1"/>
  <c r="E154" s="1"/>
  <c r="L154"/>
  <c r="M154"/>
  <c r="N154"/>
  <c r="G50"/>
  <c r="H50"/>
  <c r="J50"/>
  <c r="L50"/>
  <c r="M50"/>
  <c r="N50"/>
  <c r="O50"/>
  <c r="P50"/>
  <c r="Q50"/>
  <c r="R50"/>
  <c r="S50"/>
  <c r="T50"/>
  <c r="G47"/>
  <c r="H47"/>
  <c r="I47"/>
  <c r="J47"/>
  <c r="L47"/>
  <c r="M47"/>
  <c r="N47"/>
  <c r="O47"/>
  <c r="P47"/>
  <c r="Q47"/>
  <c r="R47"/>
  <c r="S47"/>
  <c r="T47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8"/>
  <c r="F49"/>
  <c r="F51"/>
  <c r="F52"/>
  <c r="F53"/>
  <c r="F54"/>
  <c r="F55"/>
  <c r="F56"/>
  <c r="F58"/>
  <c r="F59"/>
  <c r="F60"/>
  <c r="F61"/>
  <c r="F62"/>
  <c r="F63"/>
  <c r="F64"/>
  <c r="F65"/>
  <c r="F66"/>
  <c r="F67"/>
  <c r="F68"/>
  <c r="F69"/>
  <c r="F70"/>
  <c r="F71"/>
  <c r="E71" s="1"/>
  <c r="F73"/>
  <c r="F75"/>
  <c r="F76"/>
  <c r="F77"/>
  <c r="F78"/>
  <c r="F79"/>
  <c r="F80"/>
  <c r="F81"/>
  <c r="E81" s="1"/>
  <c r="F82"/>
  <c r="F84"/>
  <c r="F85"/>
  <c r="F86"/>
  <c r="F87"/>
  <c r="F88"/>
  <c r="F89"/>
  <c r="F90"/>
  <c r="F91"/>
  <c r="F92"/>
  <c r="F93"/>
  <c r="F94"/>
  <c r="F95"/>
  <c r="F96"/>
  <c r="F98"/>
  <c r="E98" s="1"/>
  <c r="F99"/>
  <c r="F100"/>
  <c r="F101"/>
  <c r="F102"/>
  <c r="F103"/>
  <c r="F104"/>
  <c r="F105"/>
  <c r="F106"/>
  <c r="F107"/>
  <c r="F108"/>
  <c r="F109"/>
  <c r="F111"/>
  <c r="F112"/>
  <c r="F113"/>
  <c r="F114"/>
  <c r="F115"/>
  <c r="F116"/>
  <c r="F117"/>
  <c r="F118"/>
  <c r="F119"/>
  <c r="F120"/>
  <c r="F121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4"/>
  <c r="F145"/>
  <c r="F146"/>
  <c r="F147"/>
  <c r="F149"/>
  <c r="F150"/>
  <c r="F152"/>
  <c r="F153"/>
  <c r="F157"/>
  <c r="F158"/>
  <c r="F159"/>
  <c r="F160"/>
  <c r="F162"/>
  <c r="F163"/>
  <c r="F164"/>
  <c r="F165"/>
  <c r="F166"/>
  <c r="F168"/>
  <c r="F169"/>
  <c r="F171"/>
  <c r="F172"/>
  <c r="F174"/>
  <c r="F175"/>
  <c r="F177"/>
  <c r="F178"/>
  <c r="F9"/>
  <c r="G176"/>
  <c r="H176"/>
  <c r="I176"/>
  <c r="J176"/>
  <c r="L176"/>
  <c r="M176"/>
  <c r="N176"/>
  <c r="O176"/>
  <c r="P176"/>
  <c r="Q176"/>
  <c r="R176"/>
  <c r="S176"/>
  <c r="T176"/>
  <c r="G173"/>
  <c r="H173"/>
  <c r="I173"/>
  <c r="J173"/>
  <c r="L173"/>
  <c r="M173"/>
  <c r="N173"/>
  <c r="O173"/>
  <c r="P173"/>
  <c r="Q173"/>
  <c r="R173"/>
  <c r="S173"/>
  <c r="T173"/>
  <c r="U173"/>
  <c r="G170"/>
  <c r="H170"/>
  <c r="I170"/>
  <c r="J170"/>
  <c r="L170"/>
  <c r="M170"/>
  <c r="N170"/>
  <c r="O170"/>
  <c r="P170"/>
  <c r="Q170"/>
  <c r="R170"/>
  <c r="S170"/>
  <c r="T170"/>
  <c r="U170"/>
  <c r="K169"/>
  <c r="K171"/>
  <c r="K172"/>
  <c r="K174"/>
  <c r="K175"/>
  <c r="K164"/>
  <c r="K165"/>
  <c r="K166"/>
  <c r="K168"/>
  <c r="K177"/>
  <c r="K176" s="1"/>
  <c r="K178"/>
  <c r="G167"/>
  <c r="H167"/>
  <c r="I167"/>
  <c r="J167"/>
  <c r="L167"/>
  <c r="M167"/>
  <c r="N167"/>
  <c r="O167"/>
  <c r="P167"/>
  <c r="Q167"/>
  <c r="R167"/>
  <c r="S167"/>
  <c r="T167"/>
  <c r="G161"/>
  <c r="H161"/>
  <c r="I161"/>
  <c r="J161"/>
  <c r="L161"/>
  <c r="M161"/>
  <c r="N161"/>
  <c r="O161"/>
  <c r="P161"/>
  <c r="Q161"/>
  <c r="R161"/>
  <c r="S161"/>
  <c r="K162"/>
  <c r="K163"/>
  <c r="G156"/>
  <c r="H156"/>
  <c r="I156"/>
  <c r="J156"/>
  <c r="L156"/>
  <c r="M156"/>
  <c r="N156"/>
  <c r="O156"/>
  <c r="P156"/>
  <c r="Q156"/>
  <c r="R156"/>
  <c r="S156"/>
  <c r="T156"/>
  <c r="J151"/>
  <c r="G151"/>
  <c r="H151"/>
  <c r="I151"/>
  <c r="L151"/>
  <c r="M151"/>
  <c r="N151"/>
  <c r="O151"/>
  <c r="P151"/>
  <c r="Q151"/>
  <c r="R151"/>
  <c r="S151"/>
  <c r="T151"/>
  <c r="G148"/>
  <c r="H148"/>
  <c r="I148"/>
  <c r="J148"/>
  <c r="L148"/>
  <c r="M148"/>
  <c r="N148"/>
  <c r="O148"/>
  <c r="P148"/>
  <c r="Q148"/>
  <c r="R148"/>
  <c r="S148"/>
  <c r="T148"/>
  <c r="G143"/>
  <c r="H143"/>
  <c r="I143"/>
  <c r="J143"/>
  <c r="L143"/>
  <c r="M143"/>
  <c r="N143"/>
  <c r="O143"/>
  <c r="P143"/>
  <c r="Q143"/>
  <c r="R143"/>
  <c r="S143"/>
  <c r="T143"/>
  <c r="L129"/>
  <c r="M129"/>
  <c r="N129"/>
  <c r="O129"/>
  <c r="P129"/>
  <c r="Q129"/>
  <c r="R129"/>
  <c r="S129"/>
  <c r="T129"/>
  <c r="H110"/>
  <c r="I110"/>
  <c r="J110"/>
  <c r="L110"/>
  <c r="M110"/>
  <c r="G110"/>
  <c r="K111"/>
  <c r="K112"/>
  <c r="K113"/>
  <c r="K114"/>
  <c r="K115"/>
  <c r="K116"/>
  <c r="K117"/>
  <c r="K118"/>
  <c r="K119"/>
  <c r="K120"/>
  <c r="K121"/>
  <c r="G122"/>
  <c r="H122"/>
  <c r="I122"/>
  <c r="J122"/>
  <c r="L122"/>
  <c r="M122"/>
  <c r="N122"/>
  <c r="O122"/>
  <c r="P122"/>
  <c r="Q122"/>
  <c r="R122"/>
  <c r="S122"/>
  <c r="T122"/>
  <c r="K100"/>
  <c r="K101"/>
  <c r="G97"/>
  <c r="H97"/>
  <c r="I97"/>
  <c r="J97"/>
  <c r="L97"/>
  <c r="M97"/>
  <c r="N97"/>
  <c r="O97"/>
  <c r="P97"/>
  <c r="Q97"/>
  <c r="R97"/>
  <c r="S97"/>
  <c r="T97"/>
  <c r="K104"/>
  <c r="K105"/>
  <c r="K106"/>
  <c r="K107"/>
  <c r="K108"/>
  <c r="K109"/>
  <c r="J83"/>
  <c r="L83"/>
  <c r="M83"/>
  <c r="G83"/>
  <c r="H83"/>
  <c r="I83"/>
  <c r="N83"/>
  <c r="O83"/>
  <c r="P83"/>
  <c r="Q83"/>
  <c r="R83"/>
  <c r="S83"/>
  <c r="T83"/>
  <c r="G74"/>
  <c r="H74"/>
  <c r="I74"/>
  <c r="J74"/>
  <c r="L74"/>
  <c r="M74"/>
  <c r="N74"/>
  <c r="O74"/>
  <c r="P74"/>
  <c r="Q74"/>
  <c r="R74"/>
  <c r="S74"/>
  <c r="G72"/>
  <c r="H72"/>
  <c r="I72"/>
  <c r="J72"/>
  <c r="L72"/>
  <c r="M72"/>
  <c r="N72"/>
  <c r="G57"/>
  <c r="H57"/>
  <c r="I57"/>
  <c r="J57"/>
  <c r="L57"/>
  <c r="M57"/>
  <c r="N57"/>
  <c r="O57"/>
  <c r="P57"/>
  <c r="Q57"/>
  <c r="R57"/>
  <c r="S57"/>
  <c r="K160"/>
  <c r="K159"/>
  <c r="K158"/>
  <c r="K157"/>
  <c r="K153"/>
  <c r="K152"/>
  <c r="K150"/>
  <c r="K149"/>
  <c r="K147"/>
  <c r="K146"/>
  <c r="K145"/>
  <c r="K144"/>
  <c r="K142"/>
  <c r="K141"/>
  <c r="K140"/>
  <c r="K139"/>
  <c r="K138"/>
  <c r="K137"/>
  <c r="K136"/>
  <c r="K135"/>
  <c r="K134"/>
  <c r="K133"/>
  <c r="K132"/>
  <c r="K131"/>
  <c r="K130"/>
  <c r="K128"/>
  <c r="K127"/>
  <c r="K126"/>
  <c r="K125"/>
  <c r="K124"/>
  <c r="K123"/>
  <c r="K102"/>
  <c r="K103"/>
  <c r="K99"/>
  <c r="K96"/>
  <c r="K95"/>
  <c r="K94"/>
  <c r="K93"/>
  <c r="K92"/>
  <c r="K91"/>
  <c r="K90"/>
  <c r="K89"/>
  <c r="K88"/>
  <c r="K87"/>
  <c r="K86"/>
  <c r="K85"/>
  <c r="K84"/>
  <c r="K78"/>
  <c r="K79"/>
  <c r="K80"/>
  <c r="K75"/>
  <c r="K76"/>
  <c r="K77"/>
  <c r="K82"/>
  <c r="K81"/>
  <c r="K73"/>
  <c r="K72" s="1"/>
  <c r="K65"/>
  <c r="K69"/>
  <c r="K71"/>
  <c r="K70"/>
  <c r="K68"/>
  <c r="K67"/>
  <c r="K66"/>
  <c r="K64"/>
  <c r="K63"/>
  <c r="K62"/>
  <c r="K61"/>
  <c r="K60"/>
  <c r="K59"/>
  <c r="K58"/>
  <c r="K56"/>
  <c r="K55"/>
  <c r="K54"/>
  <c r="K53"/>
  <c r="K52"/>
  <c r="K51"/>
  <c r="K49"/>
  <c r="K48"/>
  <c r="K46"/>
  <c r="K22"/>
  <c r="K20"/>
  <c r="K21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10"/>
  <c r="K11"/>
  <c r="K12"/>
  <c r="K13"/>
  <c r="K14"/>
  <c r="K15"/>
  <c r="K16"/>
  <c r="K17"/>
  <c r="K18"/>
  <c r="K19"/>
  <c r="K9"/>
  <c r="K8" s="1"/>
  <c r="L8"/>
  <c r="M8"/>
  <c r="N8"/>
  <c r="O8"/>
  <c r="P8"/>
  <c r="Q8"/>
  <c r="R8"/>
  <c r="S8"/>
  <c r="T8"/>
  <c r="I50"/>
  <c r="J8"/>
  <c r="J7" s="1"/>
  <c r="G8"/>
  <c r="H8"/>
  <c r="I8"/>
  <c r="H7" l="1"/>
  <c r="T7"/>
  <c r="L7"/>
  <c r="I7"/>
  <c r="Q7"/>
  <c r="M7"/>
  <c r="N7"/>
  <c r="F110"/>
  <c r="F173"/>
  <c r="E9"/>
  <c r="E174"/>
  <c r="E163"/>
  <c r="E158"/>
  <c r="E150"/>
  <c r="E145"/>
  <c r="E140"/>
  <c r="E136"/>
  <c r="E132"/>
  <c r="E119"/>
  <c r="E115"/>
  <c r="E111"/>
  <c r="E12"/>
  <c r="E44"/>
  <c r="E40"/>
  <c r="E36"/>
  <c r="E32"/>
  <c r="E28"/>
  <c r="E24"/>
  <c r="E16"/>
  <c r="G7"/>
  <c r="S7"/>
  <c r="O7"/>
  <c r="F57"/>
  <c r="R7"/>
  <c r="F156"/>
  <c r="E108"/>
  <c r="E104"/>
  <c r="E100"/>
  <c r="E95"/>
  <c r="E91"/>
  <c r="E87"/>
  <c r="E78"/>
  <c r="E73"/>
  <c r="E64"/>
  <c r="E60"/>
  <c r="E55"/>
  <c r="K154"/>
  <c r="P7"/>
  <c r="E168"/>
  <c r="E128"/>
  <c r="E124"/>
  <c r="E107"/>
  <c r="E103"/>
  <c r="E99"/>
  <c r="E94"/>
  <c r="E90"/>
  <c r="E86"/>
  <c r="E77"/>
  <c r="E67"/>
  <c r="E63"/>
  <c r="E59"/>
  <c r="E54"/>
  <c r="E49"/>
  <c r="E20"/>
  <c r="K47"/>
  <c r="F97"/>
  <c r="E175"/>
  <c r="E146"/>
  <c r="E133"/>
  <c r="E120"/>
  <c r="E116"/>
  <c r="E112"/>
  <c r="E68"/>
  <c r="F50"/>
  <c r="E45"/>
  <c r="E41"/>
  <c r="E37"/>
  <c r="E33"/>
  <c r="E29"/>
  <c r="E25"/>
  <c r="E21"/>
  <c r="E17"/>
  <c r="E13"/>
  <c r="F148"/>
  <c r="F151"/>
  <c r="F161"/>
  <c r="F170"/>
  <c r="E177"/>
  <c r="E171"/>
  <c r="E165"/>
  <c r="E160"/>
  <c r="E153"/>
  <c r="E147"/>
  <c r="E142"/>
  <c r="E138"/>
  <c r="E134"/>
  <c r="E130"/>
  <c r="E126"/>
  <c r="E121"/>
  <c r="E117"/>
  <c r="E113"/>
  <c r="E109"/>
  <c r="E105"/>
  <c r="E101"/>
  <c r="E96"/>
  <c r="E92"/>
  <c r="E88"/>
  <c r="E84"/>
  <c r="E79"/>
  <c r="E75"/>
  <c r="E69"/>
  <c r="E65"/>
  <c r="E61"/>
  <c r="E56"/>
  <c r="E52"/>
  <c r="E46"/>
  <c r="E42"/>
  <c r="E38"/>
  <c r="E34"/>
  <c r="E30"/>
  <c r="E26"/>
  <c r="E22"/>
  <c r="E18"/>
  <c r="E14"/>
  <c r="F8"/>
  <c r="F72"/>
  <c r="E72" s="1"/>
  <c r="F74"/>
  <c r="F167"/>
  <c r="E169"/>
  <c r="E164"/>
  <c r="E159"/>
  <c r="E152"/>
  <c r="E141"/>
  <c r="E137"/>
  <c r="E82"/>
  <c r="K74"/>
  <c r="K50"/>
  <c r="F83"/>
  <c r="U7"/>
  <c r="F176"/>
  <c r="E176" s="1"/>
  <c r="E178"/>
  <c r="E172"/>
  <c r="E166"/>
  <c r="E162"/>
  <c r="E157"/>
  <c r="E149"/>
  <c r="F143"/>
  <c r="E139"/>
  <c r="E135"/>
  <c r="E131"/>
  <c r="E127"/>
  <c r="E123"/>
  <c r="E118"/>
  <c r="E114"/>
  <c r="E106"/>
  <c r="E102"/>
  <c r="E93"/>
  <c r="E89"/>
  <c r="E85"/>
  <c r="E80"/>
  <c r="E76"/>
  <c r="E70"/>
  <c r="E66"/>
  <c r="E62"/>
  <c r="E58"/>
  <c r="E53"/>
  <c r="E48"/>
  <c r="E47" s="1"/>
  <c r="E43"/>
  <c r="E39"/>
  <c r="E35"/>
  <c r="E31"/>
  <c r="E27"/>
  <c r="E23"/>
  <c r="E19"/>
  <c r="E15"/>
  <c r="E11"/>
  <c r="F122"/>
  <c r="E10"/>
  <c r="E8" s="1"/>
  <c r="F47"/>
  <c r="E51"/>
  <c r="E144"/>
  <c r="E125"/>
  <c r="E122" s="1"/>
  <c r="K122"/>
  <c r="K170"/>
  <c r="E170" s="1"/>
  <c r="K173"/>
  <c r="E173" s="1"/>
  <c r="K167"/>
  <c r="K161"/>
  <c r="E161" s="1"/>
  <c r="K151"/>
  <c r="K148"/>
  <c r="E148" s="1"/>
  <c r="K156"/>
  <c r="E156" s="1"/>
  <c r="K143"/>
  <c r="K129"/>
  <c r="E129" s="1"/>
  <c r="K110"/>
  <c r="E110" s="1"/>
  <c r="K97"/>
  <c r="K57"/>
  <c r="E57" s="1"/>
  <c r="K83"/>
  <c r="E50" l="1"/>
  <c r="E97"/>
  <c r="E167"/>
  <c r="K7"/>
  <c r="E83"/>
  <c r="E74"/>
  <c r="E151"/>
  <c r="F7"/>
  <c r="E143"/>
  <c r="E7" l="1"/>
</calcChain>
</file>

<file path=xl/sharedStrings.xml><?xml version="1.0" encoding="utf-8"?>
<sst xmlns="http://schemas.openxmlformats.org/spreadsheetml/2006/main" count="675" uniqueCount="233">
  <si>
    <t>预算05表</t>
  </si>
  <si>
    <t>单位：万元</t>
  </si>
  <si>
    <t>功能科目</t>
  </si>
  <si>
    <t>单位名称（功能科目）</t>
  </si>
  <si>
    <t>总  计</t>
  </si>
  <si>
    <t>基本支出</t>
  </si>
  <si>
    <t>项目支出</t>
  </si>
  <si>
    <t>结转下年</t>
  </si>
  <si>
    <t>类</t>
  </si>
  <si>
    <t>款</t>
  </si>
  <si>
    <t>项</t>
  </si>
  <si>
    <t>合计</t>
  </si>
  <si>
    <t>工资福利支出</t>
  </si>
  <si>
    <t>一般商品和服务支出</t>
  </si>
  <si>
    <t>对个人和家庭的补助</t>
  </si>
  <si>
    <t>其他资本性支出</t>
  </si>
  <si>
    <t>商品和服务支出</t>
  </si>
  <si>
    <t>对企事业单位的补贴</t>
  </si>
  <si>
    <t>赠与</t>
  </si>
  <si>
    <t>债务利息支出</t>
  </si>
  <si>
    <t>债务还本支出</t>
  </si>
  <si>
    <t>基本建设支出</t>
  </si>
  <si>
    <t>其他支出</t>
  </si>
  <si>
    <t>结转下年（基本）</t>
  </si>
  <si>
    <t>结转下年（项目）</t>
  </si>
  <si>
    <t>**</t>
  </si>
  <si>
    <t>201</t>
  </si>
  <si>
    <t>26</t>
  </si>
  <si>
    <t>01</t>
  </si>
  <si>
    <t xml:space="preserve">  行政运行</t>
  </si>
  <si>
    <t>208</t>
  </si>
  <si>
    <t>05</t>
  </si>
  <si>
    <t>02</t>
  </si>
  <si>
    <t xml:space="preserve">  事业单位离退休</t>
  </si>
  <si>
    <t>206</t>
  </si>
  <si>
    <t xml:space="preserve">  归口管理的行政单位离退休</t>
  </si>
  <si>
    <t>207</t>
  </si>
  <si>
    <t>04</t>
  </si>
  <si>
    <t>06</t>
  </si>
  <si>
    <t xml:space="preserve">  电影</t>
  </si>
  <si>
    <t>99</t>
  </si>
  <si>
    <t xml:space="preserve">  其他文化体育与传媒支出</t>
  </si>
  <si>
    <t>09</t>
  </si>
  <si>
    <t xml:space="preserve">  群众文化</t>
  </si>
  <si>
    <t xml:space="preserve">  图书馆</t>
  </si>
  <si>
    <t>205</t>
  </si>
  <si>
    <t xml:space="preserve">  其他教育管理事务支出</t>
  </si>
  <si>
    <t xml:space="preserve">  学前教育</t>
  </si>
  <si>
    <t xml:space="preserve">  小学教育</t>
  </si>
  <si>
    <t>03</t>
  </si>
  <si>
    <t xml:space="preserve">  初中教育</t>
  </si>
  <si>
    <t xml:space="preserve">  高中教育</t>
  </si>
  <si>
    <t xml:space="preserve">  职业高中教育</t>
  </si>
  <si>
    <t>07</t>
  </si>
  <si>
    <t xml:space="preserve">  特殊学校教育</t>
  </si>
  <si>
    <t xml:space="preserve">  其他特殊教育支出</t>
  </si>
  <si>
    <t>08</t>
  </si>
  <si>
    <t xml:space="preserve">  教师进修</t>
  </si>
  <si>
    <t xml:space="preserve">  农村中小学校舍建设</t>
  </si>
  <si>
    <t xml:space="preserve">  中等职业学校教学设施</t>
  </si>
  <si>
    <t xml:space="preserve">  博物馆</t>
  </si>
  <si>
    <t>36</t>
  </si>
  <si>
    <t xml:space="preserve">  干部教育</t>
  </si>
  <si>
    <t>212</t>
  </si>
  <si>
    <t xml:space="preserve">  其他城乡社区管理事务支出</t>
  </si>
  <si>
    <t xml:space="preserve">  土地出让业务支出</t>
  </si>
  <si>
    <t>220</t>
  </si>
  <si>
    <t xml:space="preserve">  国土资源行业业务管理</t>
  </si>
  <si>
    <t>11</t>
  </si>
  <si>
    <t xml:space="preserve">  地质灾害防治</t>
  </si>
  <si>
    <t xml:space="preserve">  其他国土资源事务支出</t>
  </si>
  <si>
    <t>214</t>
  </si>
  <si>
    <t>13</t>
  </si>
  <si>
    <t xml:space="preserve">  公路客货运站（场）建设</t>
  </si>
  <si>
    <t>31</t>
  </si>
  <si>
    <t xml:space="preserve">  海事管理</t>
  </si>
  <si>
    <t>12</t>
  </si>
  <si>
    <t xml:space="preserve">  公路运输管理</t>
  </si>
  <si>
    <t>211</t>
  </si>
  <si>
    <t xml:space="preserve">  一般行政管理事务</t>
  </si>
  <si>
    <t xml:space="preserve">  城乡社区环境卫生</t>
  </si>
  <si>
    <t xml:space="preserve">  其他城乡社区公共设施支出</t>
  </si>
  <si>
    <t xml:space="preserve">  城管执法</t>
  </si>
  <si>
    <t>216</t>
  </si>
  <si>
    <t>222</t>
  </si>
  <si>
    <t>213</t>
  </si>
  <si>
    <t xml:space="preserve">  科技转化与推广服务</t>
  </si>
  <si>
    <t xml:space="preserve">  农产品质量安全</t>
  </si>
  <si>
    <t xml:space="preserve">  其他政府办公厅（室）及相关机构事务支出</t>
  </si>
  <si>
    <t xml:space="preserve">  广播电视学校</t>
  </si>
  <si>
    <t xml:space="preserve">  林业事业机构</t>
  </si>
  <si>
    <t xml:space="preserve">  机构运行</t>
  </si>
  <si>
    <t xml:space="preserve">  水利行业业务管理</t>
  </si>
  <si>
    <t xml:space="preserve">  水利工程运行与维护</t>
  </si>
  <si>
    <t>215</t>
  </si>
  <si>
    <t>210</t>
  </si>
  <si>
    <t xml:space="preserve">  其他残疾人事业支出</t>
  </si>
  <si>
    <t xml:space="preserve">  其他人力资源和社会保障管理事务支出</t>
  </si>
  <si>
    <t xml:space="preserve">  其他民政管理事务支出</t>
  </si>
  <si>
    <t>10</t>
  </si>
  <si>
    <t xml:space="preserve">  其他医疗卫生与计划生育管理事务支出</t>
  </si>
  <si>
    <t xml:space="preserve">  疾病预防控制机构</t>
  </si>
  <si>
    <t xml:space="preserve">  卫生监督机构</t>
  </si>
  <si>
    <t xml:space="preserve">  重大公共卫生专项</t>
  </si>
  <si>
    <t xml:space="preserve">  妇幼保健机构</t>
  </si>
  <si>
    <t xml:space="preserve">  就业管理事务</t>
  </si>
  <si>
    <t xml:space="preserve">  职业培训补贴</t>
  </si>
  <si>
    <t xml:space="preserve">  社会保险经办机构</t>
  </si>
  <si>
    <t xml:space="preserve">  其他共产党事务支出</t>
  </si>
  <si>
    <t>204</t>
  </si>
  <si>
    <t>17</t>
  </si>
  <si>
    <t xml:space="preserve">  拘押收教场所管理</t>
  </si>
  <si>
    <t>32</t>
  </si>
  <si>
    <t>33</t>
  </si>
  <si>
    <t>34</t>
  </si>
  <si>
    <t xml:space="preserve">  林业执法与监督</t>
  </si>
  <si>
    <t>25</t>
  </si>
  <si>
    <t xml:space="preserve">  预算改革业务</t>
  </si>
  <si>
    <t xml:space="preserve">  财政委托业务支出</t>
  </si>
  <si>
    <t xml:space="preserve">  其他财政事务支出</t>
  </si>
  <si>
    <t xml:space="preserve">  机关服务</t>
  </si>
  <si>
    <t xml:space="preserve">  道路交通管理</t>
  </si>
  <si>
    <t xml:space="preserve">  信息事务</t>
  </si>
  <si>
    <t xml:space="preserve">  专项统计业务</t>
  </si>
  <si>
    <t xml:space="preserve">  专项普查活动</t>
  </si>
  <si>
    <t>24</t>
  </si>
  <si>
    <t xml:space="preserve">  信访事务</t>
  </si>
  <si>
    <t>29</t>
  </si>
  <si>
    <t xml:space="preserve">  其他群众团体事务支出</t>
  </si>
  <si>
    <t>28</t>
  </si>
  <si>
    <t>15</t>
  </si>
  <si>
    <t xml:space="preserve">  工商行政管理专项</t>
  </si>
  <si>
    <t>21</t>
  </si>
  <si>
    <t xml:space="preserve">  大中型水库移民后期扶持专项支出</t>
  </si>
  <si>
    <t xml:space="preserve">  其他水利支出</t>
  </si>
  <si>
    <t xml:space="preserve">  物价管理</t>
  </si>
  <si>
    <t>203</t>
    <phoneticPr fontId="1" type="noConversion"/>
  </si>
  <si>
    <t>01</t>
    <phoneticPr fontId="1" type="noConversion"/>
  </si>
  <si>
    <t>203</t>
    <phoneticPr fontId="1" type="noConversion"/>
  </si>
  <si>
    <t>99</t>
    <phoneticPr fontId="1" type="noConversion"/>
  </si>
  <si>
    <t>现役部队</t>
    <phoneticPr fontId="1" type="noConversion"/>
  </si>
  <si>
    <t>其他国防支出</t>
    <phoneticPr fontId="1" type="noConversion"/>
  </si>
  <si>
    <t>210</t>
    <phoneticPr fontId="1" type="noConversion"/>
  </si>
  <si>
    <t>05</t>
    <phoneticPr fontId="1" type="noConversion"/>
  </si>
  <si>
    <t>04</t>
    <phoneticPr fontId="1" type="noConversion"/>
  </si>
  <si>
    <t>优抚对象医疗补助</t>
    <phoneticPr fontId="1" type="noConversion"/>
  </si>
  <si>
    <t>06</t>
    <phoneticPr fontId="1" type="noConversion"/>
  </si>
  <si>
    <t>08</t>
    <phoneticPr fontId="1" type="noConversion"/>
  </si>
  <si>
    <t>09</t>
    <phoneticPr fontId="1" type="noConversion"/>
  </si>
  <si>
    <t>10</t>
    <phoneticPr fontId="1" type="noConversion"/>
  </si>
  <si>
    <t>11</t>
    <phoneticPr fontId="1" type="noConversion"/>
  </si>
  <si>
    <t>99</t>
    <phoneticPr fontId="1" type="noConversion"/>
  </si>
  <si>
    <t>新型农村合作医疗</t>
    <phoneticPr fontId="1" type="noConversion"/>
  </si>
  <si>
    <t>城镇居民基本医疗保险</t>
    <phoneticPr fontId="1" type="noConversion"/>
  </si>
  <si>
    <t>城乡医疗救助</t>
    <phoneticPr fontId="1" type="noConversion"/>
  </si>
  <si>
    <t>疾病应急救助</t>
    <phoneticPr fontId="1" type="noConversion"/>
  </si>
  <si>
    <t>其他医疗保障支出</t>
    <phoneticPr fontId="1" type="noConversion"/>
  </si>
  <si>
    <t>211</t>
    <phoneticPr fontId="1" type="noConversion"/>
  </si>
  <si>
    <t>01</t>
    <phoneticPr fontId="1" type="noConversion"/>
  </si>
  <si>
    <t>02</t>
    <phoneticPr fontId="1" type="noConversion"/>
  </si>
  <si>
    <t>行政运行</t>
    <phoneticPr fontId="1" type="noConversion"/>
  </si>
  <si>
    <t>一般行政事务</t>
    <phoneticPr fontId="1" type="noConversion"/>
  </si>
  <si>
    <t>环境保护宣传</t>
    <phoneticPr fontId="1" type="noConversion"/>
  </si>
  <si>
    <t>环境保护法规、规划及标准</t>
    <phoneticPr fontId="1" type="noConversion"/>
  </si>
  <si>
    <t>其他环境保护管理事务支出</t>
    <phoneticPr fontId="1" type="noConversion"/>
  </si>
  <si>
    <t>03</t>
    <phoneticPr fontId="1" type="noConversion"/>
  </si>
  <si>
    <t>建设项目环评审查与监督</t>
    <phoneticPr fontId="1" type="noConversion"/>
  </si>
  <si>
    <t>水体</t>
    <phoneticPr fontId="1" type="noConversion"/>
  </si>
  <si>
    <t>固体废弃物与化学品</t>
    <phoneticPr fontId="1" type="noConversion"/>
  </si>
  <si>
    <t>其他污染防治支出</t>
    <phoneticPr fontId="1" type="noConversion"/>
  </si>
  <si>
    <t>环境监测与信息</t>
    <phoneticPr fontId="1" type="noConversion"/>
  </si>
  <si>
    <t>环境执法监察</t>
    <phoneticPr fontId="1" type="noConversion"/>
  </si>
  <si>
    <t>216</t>
    <phoneticPr fontId="1" type="noConversion"/>
  </si>
  <si>
    <t>221</t>
    <phoneticPr fontId="1" type="noConversion"/>
  </si>
  <si>
    <t>棚户区改造</t>
    <phoneticPr fontId="1" type="noConversion"/>
  </si>
  <si>
    <t>农村危房改造</t>
    <phoneticPr fontId="1" type="noConversion"/>
  </si>
  <si>
    <t>其他保障性安居工程支出</t>
    <phoneticPr fontId="1" type="noConversion"/>
  </si>
  <si>
    <t>07</t>
    <phoneticPr fontId="1" type="noConversion"/>
  </si>
  <si>
    <t>保障性住房租金补贴</t>
    <phoneticPr fontId="1" type="noConversion"/>
  </si>
  <si>
    <t>公共租赁住房</t>
    <phoneticPr fontId="1" type="noConversion"/>
  </si>
  <si>
    <t>231</t>
    <phoneticPr fontId="1" type="noConversion"/>
  </si>
  <si>
    <t xml:space="preserve">地方政府向国际组织借款还本支出 </t>
    <phoneticPr fontId="1" type="noConversion"/>
  </si>
  <si>
    <t xml:space="preserve">地方政府其他一般债务还本支出 </t>
    <phoneticPr fontId="1" type="noConversion"/>
  </si>
  <si>
    <t>232</t>
    <phoneticPr fontId="1" type="noConversion"/>
  </si>
  <si>
    <t>229</t>
    <phoneticPr fontId="1" type="noConversion"/>
  </si>
  <si>
    <t>230</t>
  </si>
  <si>
    <t>年初预留</t>
    <phoneticPr fontId="1" type="noConversion"/>
  </si>
  <si>
    <t>其他支出</t>
    <phoneticPr fontId="1" type="noConversion"/>
  </si>
  <si>
    <t xml:space="preserve">地方政府向国际组织借款付息支出 </t>
    <phoneticPr fontId="1" type="noConversion"/>
  </si>
  <si>
    <t xml:space="preserve">地方政府其他一般债务付息支出 </t>
    <phoneticPr fontId="1" type="noConversion"/>
  </si>
  <si>
    <t>217</t>
    <phoneticPr fontId="1" type="noConversion"/>
  </si>
  <si>
    <t>金融服务</t>
    <phoneticPr fontId="1" type="noConversion"/>
  </si>
  <si>
    <t>一般公共服务支出</t>
    <phoneticPr fontId="1" type="noConversion"/>
  </si>
  <si>
    <t>国防支出</t>
    <phoneticPr fontId="1" type="noConversion"/>
  </si>
  <si>
    <t>公共安全支出</t>
    <phoneticPr fontId="1" type="noConversion"/>
  </si>
  <si>
    <t>204</t>
    <phoneticPr fontId="1" type="noConversion"/>
  </si>
  <si>
    <t>205</t>
    <phoneticPr fontId="1" type="noConversion"/>
  </si>
  <si>
    <t>206</t>
    <phoneticPr fontId="1" type="noConversion"/>
  </si>
  <si>
    <t>207</t>
    <phoneticPr fontId="1" type="noConversion"/>
  </si>
  <si>
    <t>208</t>
    <phoneticPr fontId="1" type="noConversion"/>
  </si>
  <si>
    <t>210</t>
    <phoneticPr fontId="1" type="noConversion"/>
  </si>
  <si>
    <t>211</t>
    <phoneticPr fontId="1" type="noConversion"/>
  </si>
  <si>
    <t>212</t>
    <phoneticPr fontId="1" type="noConversion"/>
  </si>
  <si>
    <t>213</t>
    <phoneticPr fontId="1" type="noConversion"/>
  </si>
  <si>
    <t>214</t>
    <phoneticPr fontId="1" type="noConversion"/>
  </si>
  <si>
    <t>215</t>
    <phoneticPr fontId="1" type="noConversion"/>
  </si>
  <si>
    <t>220</t>
    <phoneticPr fontId="1" type="noConversion"/>
  </si>
  <si>
    <t>221</t>
    <phoneticPr fontId="1" type="noConversion"/>
  </si>
  <si>
    <t>222</t>
    <phoneticPr fontId="1" type="noConversion"/>
  </si>
  <si>
    <t>229</t>
    <phoneticPr fontId="1" type="noConversion"/>
  </si>
  <si>
    <t>231</t>
    <phoneticPr fontId="1" type="noConversion"/>
  </si>
  <si>
    <t>232</t>
    <phoneticPr fontId="1" type="noConversion"/>
  </si>
  <si>
    <t>教育支出</t>
    <phoneticPr fontId="1" type="noConversion"/>
  </si>
  <si>
    <t>科学技术支出</t>
    <phoneticPr fontId="1" type="noConversion"/>
  </si>
  <si>
    <t>文化体育与传媒支出</t>
    <phoneticPr fontId="1" type="noConversion"/>
  </si>
  <si>
    <t>社会保障和就业支出</t>
    <phoneticPr fontId="1" type="noConversion"/>
  </si>
  <si>
    <t>医疗卫生计与计划生育支出</t>
    <phoneticPr fontId="1" type="noConversion"/>
  </si>
  <si>
    <t>节能环保支出</t>
    <phoneticPr fontId="1" type="noConversion"/>
  </si>
  <si>
    <t>城乡社区支出</t>
    <phoneticPr fontId="1" type="noConversion"/>
  </si>
  <si>
    <t>农林水支出</t>
    <phoneticPr fontId="1" type="noConversion"/>
  </si>
  <si>
    <t>交通运输支出</t>
    <phoneticPr fontId="1" type="noConversion"/>
  </si>
  <si>
    <t>资源勘探信息等支出</t>
    <phoneticPr fontId="1" type="noConversion"/>
  </si>
  <si>
    <t>商业服务等支出</t>
    <phoneticPr fontId="1" type="noConversion"/>
  </si>
  <si>
    <t>金融支出</t>
    <phoneticPr fontId="1" type="noConversion"/>
  </si>
  <si>
    <t>国土海洋气象等支出</t>
    <phoneticPr fontId="1" type="noConversion"/>
  </si>
  <si>
    <t>住房保障支出</t>
    <phoneticPr fontId="1" type="noConversion"/>
  </si>
  <si>
    <t>粮油物资储备支出</t>
    <phoneticPr fontId="1" type="noConversion"/>
  </si>
  <si>
    <t>其他支出</t>
    <phoneticPr fontId="1" type="noConversion"/>
  </si>
  <si>
    <t>债务还本支出</t>
    <phoneticPr fontId="1" type="noConversion"/>
  </si>
  <si>
    <t>债务付息支出</t>
    <phoneticPr fontId="1" type="noConversion"/>
  </si>
  <si>
    <t>合计</t>
    <phoneticPr fontId="1" type="noConversion"/>
  </si>
  <si>
    <t>一  般  公  共  预  算  支  出  分  类  汇  总  表</t>
    <phoneticPr fontId="1" type="noConversion"/>
  </si>
  <si>
    <t>事业单位经营服务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</si>
</sst>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49" fontId="2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81"/>
  <sheetViews>
    <sheetView showZeros="0" tabSelected="1" workbookViewId="0">
      <selection activeCell="A179" sqref="A179:XFD180"/>
    </sheetView>
  </sheetViews>
  <sheetFormatPr defaultRowHeight="12"/>
  <cols>
    <col min="1" max="1" width="4" style="3" customWidth="1"/>
    <col min="2" max="2" width="3.375" style="3" customWidth="1"/>
    <col min="3" max="3" width="2.5" style="3" customWidth="1"/>
    <col min="4" max="4" width="17.75" style="1" customWidth="1"/>
    <col min="5" max="5" width="8.125" style="1" customWidth="1"/>
    <col min="6" max="6" width="7" style="1" customWidth="1"/>
    <col min="7" max="7" width="9" style="1" customWidth="1"/>
    <col min="8" max="18" width="6.125" style="1" customWidth="1"/>
    <col min="19" max="19" width="6.25" style="1" customWidth="1"/>
    <col min="20" max="20" width="6.125" style="1" customWidth="1"/>
    <col min="21" max="21" width="6.75" style="1" customWidth="1"/>
    <col min="22" max="22" width="5.5" style="1" customWidth="1"/>
    <col min="23" max="24" width="6.125" style="1" customWidth="1"/>
    <col min="25" max="25" width="7.125" style="1" customWidth="1"/>
    <col min="26" max="16384" width="9" style="1"/>
  </cols>
  <sheetData>
    <row r="1" spans="1:25">
      <c r="X1" s="1" t="s">
        <v>0</v>
      </c>
    </row>
    <row r="2" spans="1:25" ht="15.75" customHeight="1">
      <c r="A2" s="16" t="s">
        <v>231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16.5" customHeight="1">
      <c r="X3" s="1" t="s">
        <v>1</v>
      </c>
    </row>
    <row r="4" spans="1:25" s="13" customFormat="1" ht="39" customHeight="1">
      <c r="A4" s="11" t="s">
        <v>2</v>
      </c>
      <c r="B4" s="11"/>
      <c r="C4" s="11"/>
      <c r="D4" s="12" t="s">
        <v>3</v>
      </c>
      <c r="E4" s="12" t="s">
        <v>4</v>
      </c>
      <c r="F4" s="17" t="s">
        <v>5</v>
      </c>
      <c r="G4" s="18"/>
      <c r="H4" s="18"/>
      <c r="I4" s="18"/>
      <c r="J4" s="19"/>
      <c r="K4" s="17" t="s">
        <v>6</v>
      </c>
      <c r="L4" s="18"/>
      <c r="M4" s="18"/>
      <c r="N4" s="18"/>
      <c r="O4" s="18"/>
      <c r="P4" s="18"/>
      <c r="Q4" s="18"/>
      <c r="R4" s="18"/>
      <c r="S4" s="18"/>
      <c r="T4" s="19"/>
      <c r="U4" s="12" t="s">
        <v>232</v>
      </c>
      <c r="V4" s="17" t="s">
        <v>7</v>
      </c>
      <c r="W4" s="18"/>
      <c r="X4" s="19"/>
      <c r="Y4" s="12"/>
    </row>
    <row r="5" spans="1:25" s="14" customFormat="1" ht="45" customHeight="1">
      <c r="A5" s="11" t="s">
        <v>8</v>
      </c>
      <c r="B5" s="11" t="s">
        <v>9</v>
      </c>
      <c r="C5" s="11" t="s">
        <v>10</v>
      </c>
      <c r="D5" s="12"/>
      <c r="E5" s="12"/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12" t="s">
        <v>11</v>
      </c>
      <c r="L5" s="12" t="s">
        <v>16</v>
      </c>
      <c r="M5" s="12" t="s">
        <v>14</v>
      </c>
      <c r="N5" s="12" t="s">
        <v>17</v>
      </c>
      <c r="O5" s="12" t="s">
        <v>18</v>
      </c>
      <c r="P5" s="12" t="s">
        <v>19</v>
      </c>
      <c r="Q5" s="12" t="s">
        <v>20</v>
      </c>
      <c r="R5" s="12" t="s">
        <v>21</v>
      </c>
      <c r="S5" s="12" t="s">
        <v>15</v>
      </c>
      <c r="T5" s="12" t="s">
        <v>22</v>
      </c>
      <c r="U5" s="12"/>
      <c r="V5" s="12" t="s">
        <v>11</v>
      </c>
      <c r="W5" s="12" t="s">
        <v>23</v>
      </c>
      <c r="X5" s="12" t="s">
        <v>24</v>
      </c>
      <c r="Y5" s="10"/>
    </row>
    <row r="6" spans="1:25">
      <c r="A6" s="4" t="s">
        <v>25</v>
      </c>
      <c r="B6" s="4" t="s">
        <v>25</v>
      </c>
      <c r="C6" s="4" t="s">
        <v>25</v>
      </c>
      <c r="D6" s="2" t="s">
        <v>25</v>
      </c>
      <c r="E6" s="2">
        <v>1</v>
      </c>
      <c r="F6" s="2">
        <v>2</v>
      </c>
      <c r="G6" s="2"/>
      <c r="H6" s="2"/>
      <c r="I6" s="2"/>
      <c r="J6" s="2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">
        <v>12</v>
      </c>
      <c r="Q6" s="2">
        <v>13</v>
      </c>
      <c r="R6" s="2">
        <v>14</v>
      </c>
      <c r="S6" s="2">
        <v>15</v>
      </c>
      <c r="T6" s="2">
        <v>16</v>
      </c>
      <c r="U6" s="2">
        <v>17</v>
      </c>
      <c r="V6" s="2">
        <v>18</v>
      </c>
      <c r="W6" s="2">
        <v>19</v>
      </c>
      <c r="X6" s="2">
        <v>20</v>
      </c>
      <c r="Y6" s="2"/>
    </row>
    <row r="7" spans="1:25" s="9" customFormat="1" ht="16.5" customHeight="1">
      <c r="A7" s="5"/>
      <c r="B7" s="5"/>
      <c r="C7" s="5"/>
      <c r="D7" s="15" t="s">
        <v>230</v>
      </c>
      <c r="E7" s="8">
        <f>E8+E47+E50+E57+E72+E74+E83+E97+E110+E122+E129+E143+E148+E151+E154+E156+E161+E167+E170+E173+E176</f>
        <v>280370</v>
      </c>
      <c r="F7" s="8">
        <f t="shared" ref="F7:T7" si="0">F8+F47+F50+F57+F72+F74+F83+F97+F110+F122+F129+F143+F148+F151+F154+F156+F161+F167+F170+F173+F176</f>
        <v>185376.42</v>
      </c>
      <c r="G7" s="8">
        <f t="shared" si="0"/>
        <v>85549.439999999988</v>
      </c>
      <c r="H7" s="8">
        <f t="shared" si="0"/>
        <v>29045.55999999999</v>
      </c>
      <c r="I7" s="8">
        <f t="shared" si="0"/>
        <v>64992.4</v>
      </c>
      <c r="J7" s="8">
        <f t="shared" si="0"/>
        <v>5789.0199999999986</v>
      </c>
      <c r="K7" s="8">
        <f t="shared" si="0"/>
        <v>94993.579999999987</v>
      </c>
      <c r="L7" s="8">
        <f t="shared" si="0"/>
        <v>13336.91</v>
      </c>
      <c r="M7" s="8">
        <f t="shared" si="0"/>
        <v>46240.590000000004</v>
      </c>
      <c r="N7" s="8">
        <f t="shared" si="0"/>
        <v>118</v>
      </c>
      <c r="O7" s="8">
        <f t="shared" si="0"/>
        <v>0</v>
      </c>
      <c r="P7" s="8">
        <f t="shared" si="0"/>
        <v>4281</v>
      </c>
      <c r="Q7" s="8">
        <f t="shared" si="0"/>
        <v>10719</v>
      </c>
      <c r="R7" s="8">
        <f t="shared" si="0"/>
        <v>361</v>
      </c>
      <c r="S7" s="8">
        <f t="shared" si="0"/>
        <v>10167.08</v>
      </c>
      <c r="T7" s="8">
        <f t="shared" si="0"/>
        <v>9770</v>
      </c>
      <c r="U7" s="8">
        <f t="shared" ref="U7" si="1">U8+U47+U50+U57+U72+U74+U83+U97+U110+U122+U129+U143+U148+U151+U156+U161+U167+U170+U173+U176</f>
        <v>0</v>
      </c>
      <c r="V7" s="8"/>
      <c r="W7" s="8"/>
      <c r="X7" s="8"/>
      <c r="Y7" s="8"/>
    </row>
    <row r="8" spans="1:25" s="9" customFormat="1" ht="21" customHeight="1">
      <c r="A8" s="5">
        <v>201</v>
      </c>
      <c r="B8" s="5"/>
      <c r="C8" s="5"/>
      <c r="D8" s="8" t="s">
        <v>192</v>
      </c>
      <c r="E8" s="8">
        <f t="shared" ref="E8" si="2">SUM(E9:E46)</f>
        <v>31688.000000000007</v>
      </c>
      <c r="F8" s="8">
        <f t="shared" ref="F8" si="3">SUM(F9:F46)</f>
        <v>28906.100000000006</v>
      </c>
      <c r="G8" s="8">
        <f t="shared" ref="G8:J8" si="4">SUM(G9:G46)</f>
        <v>18858.060000000009</v>
      </c>
      <c r="H8" s="8">
        <f t="shared" si="4"/>
        <v>8609.8599999999988</v>
      </c>
      <c r="I8" s="8">
        <f t="shared" si="4"/>
        <v>999.12999999999988</v>
      </c>
      <c r="J8" s="8">
        <f t="shared" si="4"/>
        <v>439.05</v>
      </c>
      <c r="K8" s="8">
        <f t="shared" ref="K8" si="5">SUM(K9:K46)</f>
        <v>2781.9000000000005</v>
      </c>
      <c r="L8" s="8">
        <f t="shared" ref="L8" si="6">SUM(L9:L46)</f>
        <v>2089.6899999999996</v>
      </c>
      <c r="M8" s="8">
        <f t="shared" ref="M8" si="7">SUM(M9:M46)</f>
        <v>14</v>
      </c>
      <c r="N8" s="8">
        <f t="shared" ref="N8" si="8">SUM(N9:N46)</f>
        <v>19</v>
      </c>
      <c r="O8" s="8">
        <f t="shared" ref="O8" si="9">SUM(O9:O46)</f>
        <v>0</v>
      </c>
      <c r="P8" s="8">
        <f t="shared" ref="P8" si="10">SUM(P9:P46)</f>
        <v>0</v>
      </c>
      <c r="Q8" s="8">
        <f t="shared" ref="Q8" si="11">SUM(Q9:Q46)</f>
        <v>0</v>
      </c>
      <c r="R8" s="8">
        <f t="shared" ref="R8" si="12">SUM(R9:R46)</f>
        <v>0</v>
      </c>
      <c r="S8" s="8">
        <f t="shared" ref="S8" si="13">SUM(S9:S46)</f>
        <v>495.21</v>
      </c>
      <c r="T8" s="8">
        <f t="shared" ref="T8" si="14">SUM(T9:T46)</f>
        <v>164</v>
      </c>
      <c r="U8" s="8"/>
      <c r="V8" s="8"/>
      <c r="W8" s="8"/>
      <c r="X8" s="8"/>
      <c r="Y8" s="8"/>
    </row>
    <row r="9" spans="1:25" ht="21" customHeight="1">
      <c r="A9" s="4" t="s">
        <v>26</v>
      </c>
      <c r="B9" s="4" t="s">
        <v>28</v>
      </c>
      <c r="C9" s="4" t="s">
        <v>28</v>
      </c>
      <c r="D9" s="2" t="s">
        <v>29</v>
      </c>
      <c r="E9" s="2">
        <f>F9+K9</f>
        <v>7146.04</v>
      </c>
      <c r="F9" s="2">
        <f>SUM(G9:J9)</f>
        <v>7146.04</v>
      </c>
      <c r="G9" s="2">
        <v>4951.2700000000004</v>
      </c>
      <c r="H9" s="2">
        <v>2011.65</v>
      </c>
      <c r="I9" s="2">
        <v>86.21</v>
      </c>
      <c r="J9" s="2">
        <v>96.91</v>
      </c>
      <c r="K9" s="2">
        <f>SUM(L9:T9)</f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/>
    </row>
    <row r="10" spans="1:25" ht="21" customHeight="1">
      <c r="A10" s="4" t="s">
        <v>26</v>
      </c>
      <c r="B10" s="4" t="s">
        <v>28</v>
      </c>
      <c r="C10" s="4" t="s">
        <v>32</v>
      </c>
      <c r="D10" s="2" t="s">
        <v>79</v>
      </c>
      <c r="E10" s="2">
        <f t="shared" ref="E10:E73" si="15">F10+K10</f>
        <v>747.0200000000001</v>
      </c>
      <c r="F10" s="2">
        <f t="shared" ref="F10:F73" si="16">SUM(G10:J10)</f>
        <v>78.820000000000007</v>
      </c>
      <c r="G10" s="2">
        <v>38.950000000000003</v>
      </c>
      <c r="H10" s="2">
        <v>39.47</v>
      </c>
      <c r="I10" s="2">
        <v>0.4</v>
      </c>
      <c r="J10" s="2">
        <v>0</v>
      </c>
      <c r="K10" s="2">
        <f t="shared" ref="K10:K73" si="17">SUM(L10:T10)</f>
        <v>668.2</v>
      </c>
      <c r="L10" s="2">
        <v>448.2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220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/>
    </row>
    <row r="11" spans="1:25" ht="21" customHeight="1">
      <c r="A11" s="4" t="s">
        <v>26</v>
      </c>
      <c r="B11" s="4" t="s">
        <v>32</v>
      </c>
      <c r="C11" s="4" t="s">
        <v>28</v>
      </c>
      <c r="D11" s="2" t="s">
        <v>29</v>
      </c>
      <c r="E11" s="2">
        <f t="shared" si="15"/>
        <v>680.31999999999994</v>
      </c>
      <c r="F11" s="2">
        <f t="shared" si="16"/>
        <v>570.1099999999999</v>
      </c>
      <c r="G11" s="2">
        <v>326.37</v>
      </c>
      <c r="H11" s="2">
        <v>203.92</v>
      </c>
      <c r="I11" s="2">
        <v>33.76</v>
      </c>
      <c r="J11" s="2">
        <v>6.06</v>
      </c>
      <c r="K11" s="2">
        <f t="shared" si="17"/>
        <v>110.21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110.21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/>
    </row>
    <row r="12" spans="1:25" ht="21" customHeight="1">
      <c r="A12" s="4" t="s">
        <v>26</v>
      </c>
      <c r="B12" s="4" t="s">
        <v>49</v>
      </c>
      <c r="C12" s="4" t="s">
        <v>28</v>
      </c>
      <c r="D12" s="2" t="s">
        <v>29</v>
      </c>
      <c r="E12" s="2">
        <f t="shared" si="15"/>
        <v>3744.82</v>
      </c>
      <c r="F12" s="2">
        <f t="shared" si="16"/>
        <v>3280.82</v>
      </c>
      <c r="G12" s="2">
        <v>2057</v>
      </c>
      <c r="H12" s="2">
        <v>1086.46</v>
      </c>
      <c r="I12" s="2">
        <v>94.15</v>
      </c>
      <c r="J12" s="2">
        <v>43.21</v>
      </c>
      <c r="K12" s="2">
        <f t="shared" si="17"/>
        <v>464</v>
      </c>
      <c r="L12" s="2">
        <v>314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150</v>
      </c>
      <c r="U12" s="2">
        <v>0</v>
      </c>
      <c r="V12" s="2">
        <v>0</v>
      </c>
      <c r="W12" s="2">
        <v>0</v>
      </c>
      <c r="X12" s="2">
        <v>0</v>
      </c>
      <c r="Y12" s="2"/>
    </row>
    <row r="13" spans="1:25" ht="21" customHeight="1">
      <c r="A13" s="4" t="s">
        <v>26</v>
      </c>
      <c r="B13" s="4" t="s">
        <v>49</v>
      </c>
      <c r="C13" s="4" t="s">
        <v>56</v>
      </c>
      <c r="D13" s="2" t="s">
        <v>126</v>
      </c>
      <c r="E13" s="2">
        <f t="shared" si="15"/>
        <v>189.57</v>
      </c>
      <c r="F13" s="2">
        <f t="shared" si="16"/>
        <v>189.57</v>
      </c>
      <c r="G13" s="2">
        <v>101.21</v>
      </c>
      <c r="H13" s="2">
        <v>82.72</v>
      </c>
      <c r="I13" s="2">
        <v>0.79</v>
      </c>
      <c r="J13" s="2">
        <v>4.8499999999999996</v>
      </c>
      <c r="K13" s="2">
        <f t="shared" si="17"/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/>
    </row>
    <row r="14" spans="1:25" ht="21" customHeight="1">
      <c r="A14" s="4" t="s">
        <v>26</v>
      </c>
      <c r="B14" s="4" t="s">
        <v>49</v>
      </c>
      <c r="C14" s="4" t="s">
        <v>40</v>
      </c>
      <c r="D14" s="2" t="s">
        <v>88</v>
      </c>
      <c r="E14" s="2">
        <f t="shared" si="15"/>
        <v>637.80000000000007</v>
      </c>
      <c r="F14" s="2">
        <f t="shared" si="16"/>
        <v>618.80000000000007</v>
      </c>
      <c r="G14" s="2">
        <v>430.43</v>
      </c>
      <c r="H14" s="2">
        <v>170.54</v>
      </c>
      <c r="I14" s="2">
        <v>17.829999999999998</v>
      </c>
      <c r="J14" s="2">
        <v>0</v>
      </c>
      <c r="K14" s="2">
        <f t="shared" si="17"/>
        <v>19</v>
      </c>
      <c r="L14" s="2">
        <v>0</v>
      </c>
      <c r="M14" s="2">
        <v>0</v>
      </c>
      <c r="N14" s="2">
        <v>19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/>
    </row>
    <row r="15" spans="1:25" ht="21" customHeight="1">
      <c r="A15" s="4" t="s">
        <v>26</v>
      </c>
      <c r="B15" s="4" t="s">
        <v>37</v>
      </c>
      <c r="C15" s="4" t="s">
        <v>28</v>
      </c>
      <c r="D15" s="2" t="s">
        <v>29</v>
      </c>
      <c r="E15" s="2">
        <f t="shared" si="15"/>
        <v>357.20000000000005</v>
      </c>
      <c r="F15" s="2">
        <f t="shared" si="16"/>
        <v>357.20000000000005</v>
      </c>
      <c r="G15" s="2">
        <v>320.66000000000003</v>
      </c>
      <c r="H15" s="2">
        <v>30.81</v>
      </c>
      <c r="I15" s="2">
        <v>5.73</v>
      </c>
      <c r="J15" s="2">
        <v>0</v>
      </c>
      <c r="K15" s="2">
        <f t="shared" si="17"/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/>
    </row>
    <row r="16" spans="1:25" ht="21" customHeight="1">
      <c r="A16" s="4" t="s">
        <v>26</v>
      </c>
      <c r="B16" s="4" t="s">
        <v>37</v>
      </c>
      <c r="C16" s="4" t="s">
        <v>56</v>
      </c>
      <c r="D16" s="2" t="s">
        <v>135</v>
      </c>
      <c r="E16" s="2">
        <f t="shared" si="15"/>
        <v>719.16999999999985</v>
      </c>
      <c r="F16" s="2">
        <f t="shared" si="16"/>
        <v>719.16999999999985</v>
      </c>
      <c r="G16" s="2">
        <v>560.67999999999995</v>
      </c>
      <c r="H16" s="2">
        <v>146.63999999999999</v>
      </c>
      <c r="I16" s="2">
        <v>7.81</v>
      </c>
      <c r="J16" s="2">
        <v>4.04</v>
      </c>
      <c r="K16" s="2">
        <f t="shared" si="17"/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/>
    </row>
    <row r="17" spans="1:25" ht="21" customHeight="1">
      <c r="A17" s="4" t="s">
        <v>26</v>
      </c>
      <c r="B17" s="4" t="s">
        <v>31</v>
      </c>
      <c r="C17" s="4" t="s">
        <v>28</v>
      </c>
      <c r="D17" s="2" t="s">
        <v>29</v>
      </c>
      <c r="E17" s="2">
        <f t="shared" si="15"/>
        <v>199.7</v>
      </c>
      <c r="F17" s="2">
        <f t="shared" si="16"/>
        <v>199.7</v>
      </c>
      <c r="G17" s="2">
        <v>153.79</v>
      </c>
      <c r="H17" s="2">
        <v>39.49</v>
      </c>
      <c r="I17" s="2">
        <v>6.42</v>
      </c>
      <c r="J17" s="2">
        <v>0</v>
      </c>
      <c r="K17" s="2">
        <f t="shared" si="17"/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/>
    </row>
    <row r="18" spans="1:25" ht="21" customHeight="1">
      <c r="A18" s="4" t="s">
        <v>26</v>
      </c>
      <c r="B18" s="4" t="s">
        <v>31</v>
      </c>
      <c r="C18" s="4" t="s">
        <v>37</v>
      </c>
      <c r="D18" s="2" t="s">
        <v>122</v>
      </c>
      <c r="E18" s="2">
        <f t="shared" si="15"/>
        <v>104.59</v>
      </c>
      <c r="F18" s="2">
        <f t="shared" si="16"/>
        <v>0</v>
      </c>
      <c r="G18" s="2">
        <v>0</v>
      </c>
      <c r="H18" s="2">
        <v>0</v>
      </c>
      <c r="I18" s="2">
        <v>0</v>
      </c>
      <c r="J18" s="2">
        <v>0</v>
      </c>
      <c r="K18" s="2">
        <f t="shared" si="17"/>
        <v>104.59</v>
      </c>
      <c r="L18" s="2">
        <v>104.59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/>
    </row>
    <row r="19" spans="1:25" ht="21" customHeight="1">
      <c r="A19" s="4" t="s">
        <v>26</v>
      </c>
      <c r="B19" s="4" t="s">
        <v>31</v>
      </c>
      <c r="C19" s="4" t="s">
        <v>31</v>
      </c>
      <c r="D19" s="2" t="s">
        <v>123</v>
      </c>
      <c r="E19" s="2">
        <f t="shared" si="15"/>
        <v>112.8</v>
      </c>
      <c r="F19" s="2">
        <f t="shared" si="16"/>
        <v>0</v>
      </c>
      <c r="G19" s="2">
        <v>0</v>
      </c>
      <c r="H19" s="2">
        <v>0</v>
      </c>
      <c r="I19" s="2">
        <v>0</v>
      </c>
      <c r="J19" s="2">
        <v>0</v>
      </c>
      <c r="K19" s="2">
        <f t="shared" si="17"/>
        <v>112.8</v>
      </c>
      <c r="L19" s="2">
        <v>111.8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/>
    </row>
    <row r="20" spans="1:25" ht="21" customHeight="1">
      <c r="A20" s="4" t="s">
        <v>26</v>
      </c>
      <c r="B20" s="4" t="s">
        <v>31</v>
      </c>
      <c r="C20" s="4" t="s">
        <v>53</v>
      </c>
      <c r="D20" s="2" t="s">
        <v>124</v>
      </c>
      <c r="E20" s="2">
        <f t="shared" si="15"/>
        <v>309.96000000000004</v>
      </c>
      <c r="F20" s="2">
        <f t="shared" si="16"/>
        <v>0</v>
      </c>
      <c r="G20" s="2">
        <v>0</v>
      </c>
      <c r="H20" s="2">
        <v>0</v>
      </c>
      <c r="I20" s="2">
        <v>0</v>
      </c>
      <c r="J20" s="2">
        <v>0</v>
      </c>
      <c r="K20" s="2">
        <f t="shared" si="17"/>
        <v>309.96000000000004</v>
      </c>
      <c r="L20" s="2">
        <v>169.96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140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/>
    </row>
    <row r="21" spans="1:25" ht="21" customHeight="1">
      <c r="A21" s="4" t="s">
        <v>26</v>
      </c>
      <c r="B21" s="4" t="s">
        <v>38</v>
      </c>
      <c r="C21" s="4" t="s">
        <v>28</v>
      </c>
      <c r="D21" s="2" t="s">
        <v>29</v>
      </c>
      <c r="E21" s="2">
        <f t="shared" si="15"/>
        <v>5452.7800000000007</v>
      </c>
      <c r="F21" s="2">
        <f t="shared" si="16"/>
        <v>5452.7800000000007</v>
      </c>
      <c r="G21" s="2">
        <v>3611.55</v>
      </c>
      <c r="H21" s="2">
        <v>1713.73</v>
      </c>
      <c r="I21" s="2">
        <v>46.74</v>
      </c>
      <c r="J21" s="2">
        <v>80.760000000000005</v>
      </c>
      <c r="K21" s="2">
        <f t="shared" si="17"/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/>
    </row>
    <row r="22" spans="1:25" ht="21" customHeight="1">
      <c r="A22" s="4" t="s">
        <v>26</v>
      </c>
      <c r="B22" s="4" t="s">
        <v>38</v>
      </c>
      <c r="C22" s="4" t="s">
        <v>37</v>
      </c>
      <c r="D22" s="2" t="s">
        <v>117</v>
      </c>
      <c r="E22" s="2">
        <f t="shared" si="15"/>
        <v>20</v>
      </c>
      <c r="F22" s="2">
        <f t="shared" si="16"/>
        <v>0</v>
      </c>
      <c r="G22" s="2">
        <v>0</v>
      </c>
      <c r="H22" s="2">
        <v>0</v>
      </c>
      <c r="I22" s="2">
        <v>0</v>
      </c>
      <c r="J22" s="2">
        <v>0</v>
      </c>
      <c r="K22" s="2">
        <f t="shared" si="17"/>
        <v>20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20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/>
    </row>
    <row r="23" spans="1:25" ht="21" customHeight="1">
      <c r="A23" s="4" t="s">
        <v>26</v>
      </c>
      <c r="B23" s="4" t="s">
        <v>38</v>
      </c>
      <c r="C23" s="4" t="s">
        <v>56</v>
      </c>
      <c r="D23" s="2" t="s">
        <v>118</v>
      </c>
      <c r="E23" s="2">
        <f t="shared" si="15"/>
        <v>200</v>
      </c>
      <c r="F23" s="2">
        <f t="shared" si="16"/>
        <v>0</v>
      </c>
      <c r="G23" s="2">
        <v>0</v>
      </c>
      <c r="H23" s="2">
        <v>0</v>
      </c>
      <c r="I23" s="2">
        <v>0</v>
      </c>
      <c r="J23" s="2">
        <v>0</v>
      </c>
      <c r="K23" s="2">
        <f t="shared" si="17"/>
        <v>200</v>
      </c>
      <c r="L23" s="2">
        <v>200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/>
    </row>
    <row r="24" spans="1:25" ht="21" customHeight="1">
      <c r="A24" s="4" t="s">
        <v>26</v>
      </c>
      <c r="B24" s="4" t="s">
        <v>38</v>
      </c>
      <c r="C24" s="4" t="s">
        <v>40</v>
      </c>
      <c r="D24" s="2" t="s">
        <v>119</v>
      </c>
      <c r="E24" s="2">
        <f t="shared" si="15"/>
        <v>27</v>
      </c>
      <c r="F24" s="2">
        <f t="shared" si="16"/>
        <v>0</v>
      </c>
      <c r="G24" s="2">
        <v>0</v>
      </c>
      <c r="H24" s="2">
        <v>0</v>
      </c>
      <c r="I24" s="2">
        <v>0</v>
      </c>
      <c r="J24" s="2">
        <v>0</v>
      </c>
      <c r="K24" s="2">
        <f t="shared" si="17"/>
        <v>27</v>
      </c>
      <c r="L24" s="2">
        <v>27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/>
    </row>
    <row r="25" spans="1:25" ht="21" customHeight="1">
      <c r="A25" s="4" t="s">
        <v>26</v>
      </c>
      <c r="B25" s="4" t="s">
        <v>56</v>
      </c>
      <c r="C25" s="4" t="s">
        <v>28</v>
      </c>
      <c r="D25" s="2" t="s">
        <v>29</v>
      </c>
      <c r="E25" s="2">
        <f t="shared" si="15"/>
        <v>574.72</v>
      </c>
      <c r="F25" s="2">
        <f t="shared" si="16"/>
        <v>574.72</v>
      </c>
      <c r="G25" s="2">
        <v>385</v>
      </c>
      <c r="H25" s="2">
        <v>174.68</v>
      </c>
      <c r="I25" s="2">
        <v>2.93</v>
      </c>
      <c r="J25" s="2">
        <v>12.11</v>
      </c>
      <c r="K25" s="2">
        <f t="shared" si="17"/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/>
    </row>
    <row r="26" spans="1:25" ht="21" customHeight="1">
      <c r="A26" s="4" t="s">
        <v>26</v>
      </c>
      <c r="B26" s="4" t="s">
        <v>56</v>
      </c>
      <c r="C26" s="4" t="s">
        <v>49</v>
      </c>
      <c r="D26" s="2" t="s">
        <v>120</v>
      </c>
      <c r="E26" s="2">
        <f t="shared" si="15"/>
        <v>200</v>
      </c>
      <c r="F26" s="2">
        <f t="shared" si="16"/>
        <v>0</v>
      </c>
      <c r="G26" s="2">
        <v>0</v>
      </c>
      <c r="H26" s="2">
        <v>0</v>
      </c>
      <c r="I26" s="2">
        <v>0</v>
      </c>
      <c r="J26" s="2">
        <v>0</v>
      </c>
      <c r="K26" s="2">
        <f t="shared" si="17"/>
        <v>200</v>
      </c>
      <c r="L26" s="2">
        <v>181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5</v>
      </c>
      <c r="T26" s="2">
        <v>14</v>
      </c>
      <c r="U26" s="2">
        <v>0</v>
      </c>
      <c r="V26" s="2">
        <v>0</v>
      </c>
      <c r="W26" s="2">
        <v>0</v>
      </c>
      <c r="X26" s="2">
        <v>0</v>
      </c>
      <c r="Y26" s="2"/>
    </row>
    <row r="27" spans="1:25" ht="21" customHeight="1">
      <c r="A27" s="4" t="s">
        <v>26</v>
      </c>
      <c r="B27" s="4" t="s">
        <v>99</v>
      </c>
      <c r="C27" s="4" t="s">
        <v>28</v>
      </c>
      <c r="D27" s="2" t="s">
        <v>29</v>
      </c>
      <c r="E27" s="2">
        <f t="shared" si="15"/>
        <v>646.75000000000011</v>
      </c>
      <c r="F27" s="2">
        <f t="shared" si="16"/>
        <v>646.75000000000011</v>
      </c>
      <c r="G27" s="2">
        <v>503.18</v>
      </c>
      <c r="H27" s="2">
        <v>125.78</v>
      </c>
      <c r="I27" s="2">
        <v>7.69</v>
      </c>
      <c r="J27" s="2">
        <v>10.1</v>
      </c>
      <c r="K27" s="2">
        <f t="shared" si="17"/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/>
    </row>
    <row r="28" spans="1:25" ht="21" customHeight="1">
      <c r="A28" s="4" t="s">
        <v>26</v>
      </c>
      <c r="B28" s="4" t="s">
        <v>68</v>
      </c>
      <c r="C28" s="4" t="s">
        <v>28</v>
      </c>
      <c r="D28" s="2" t="s">
        <v>29</v>
      </c>
      <c r="E28" s="2">
        <f t="shared" si="15"/>
        <v>1043.47</v>
      </c>
      <c r="F28" s="2">
        <f t="shared" si="16"/>
        <v>1043.47</v>
      </c>
      <c r="G28" s="2">
        <v>449.23</v>
      </c>
      <c r="H28" s="2">
        <v>439.94</v>
      </c>
      <c r="I28" s="2">
        <v>2.87</v>
      </c>
      <c r="J28" s="2">
        <v>151.43</v>
      </c>
      <c r="K28" s="2">
        <f t="shared" si="17"/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/>
    </row>
    <row r="29" spans="1:25" ht="21" customHeight="1">
      <c r="A29" s="4" t="s">
        <v>26</v>
      </c>
      <c r="B29" s="4" t="s">
        <v>72</v>
      </c>
      <c r="C29" s="4" t="s">
        <v>28</v>
      </c>
      <c r="D29" s="2" t="s">
        <v>29</v>
      </c>
      <c r="E29" s="2">
        <f t="shared" si="15"/>
        <v>456.3</v>
      </c>
      <c r="F29" s="2">
        <f t="shared" si="16"/>
        <v>405.3</v>
      </c>
      <c r="G29" s="2">
        <v>329.99</v>
      </c>
      <c r="H29" s="2">
        <v>71.31</v>
      </c>
      <c r="I29" s="2">
        <v>4</v>
      </c>
      <c r="J29" s="2">
        <v>0</v>
      </c>
      <c r="K29" s="2">
        <f t="shared" si="17"/>
        <v>51</v>
      </c>
      <c r="L29" s="2">
        <v>51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/>
    </row>
    <row r="30" spans="1:25" ht="21" customHeight="1">
      <c r="A30" s="4" t="s">
        <v>26</v>
      </c>
      <c r="B30" s="4" t="s">
        <v>72</v>
      </c>
      <c r="C30" s="4" t="s">
        <v>32</v>
      </c>
      <c r="D30" s="2" t="s">
        <v>79</v>
      </c>
      <c r="E30" s="2">
        <f t="shared" si="15"/>
        <v>653.48</v>
      </c>
      <c r="F30" s="2">
        <f t="shared" si="16"/>
        <v>653.48</v>
      </c>
      <c r="G30" s="2">
        <v>399.92</v>
      </c>
      <c r="H30" s="2">
        <v>240.46</v>
      </c>
      <c r="I30" s="2">
        <v>13.1</v>
      </c>
      <c r="J30" s="2">
        <v>0</v>
      </c>
      <c r="K30" s="2">
        <f t="shared" si="17"/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/>
    </row>
    <row r="31" spans="1:25" ht="21" customHeight="1">
      <c r="A31" s="4" t="s">
        <v>26</v>
      </c>
      <c r="B31" s="4" t="s">
        <v>130</v>
      </c>
      <c r="C31" s="4" t="s">
        <v>28</v>
      </c>
      <c r="D31" s="2" t="s">
        <v>29</v>
      </c>
      <c r="E31" s="2">
        <f t="shared" si="15"/>
        <v>2067.25</v>
      </c>
      <c r="F31" s="2">
        <f t="shared" si="16"/>
        <v>2067.25</v>
      </c>
      <c r="G31" s="2">
        <v>1538.11</v>
      </c>
      <c r="H31" s="2">
        <v>492.64</v>
      </c>
      <c r="I31" s="2">
        <v>36.5</v>
      </c>
      <c r="J31" s="2">
        <v>0</v>
      </c>
      <c r="K31" s="2">
        <f t="shared" si="17"/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/>
    </row>
    <row r="32" spans="1:25" ht="21" customHeight="1">
      <c r="A32" s="4" t="s">
        <v>26</v>
      </c>
      <c r="B32" s="4" t="s">
        <v>130</v>
      </c>
      <c r="C32" s="4" t="s">
        <v>37</v>
      </c>
      <c r="D32" s="2" t="s">
        <v>131</v>
      </c>
      <c r="E32" s="2">
        <f t="shared" si="15"/>
        <v>16.82</v>
      </c>
      <c r="F32" s="2">
        <f t="shared" si="16"/>
        <v>0</v>
      </c>
      <c r="G32" s="2">
        <v>0</v>
      </c>
      <c r="H32" s="2">
        <v>0</v>
      </c>
      <c r="I32" s="2">
        <v>0</v>
      </c>
      <c r="J32" s="2">
        <v>0</v>
      </c>
      <c r="K32" s="2">
        <f t="shared" si="17"/>
        <v>16.82</v>
      </c>
      <c r="L32" s="2">
        <v>16.82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/>
    </row>
    <row r="33" spans="1:25" ht="21" customHeight="1">
      <c r="A33" s="4" t="s">
        <v>26</v>
      </c>
      <c r="B33" s="4" t="s">
        <v>110</v>
      </c>
      <c r="C33" s="4" t="s">
        <v>28</v>
      </c>
      <c r="D33" s="2" t="s">
        <v>29</v>
      </c>
      <c r="E33" s="2">
        <f t="shared" si="15"/>
        <v>714.17000000000007</v>
      </c>
      <c r="F33" s="2">
        <f t="shared" si="16"/>
        <v>695.84</v>
      </c>
      <c r="G33" s="2">
        <v>508.24</v>
      </c>
      <c r="H33" s="2">
        <v>156.47</v>
      </c>
      <c r="I33" s="2">
        <v>29.11</v>
      </c>
      <c r="J33" s="2">
        <v>2.02</v>
      </c>
      <c r="K33" s="2">
        <f t="shared" si="17"/>
        <v>18.329999999999998</v>
      </c>
      <c r="L33" s="2">
        <v>18.329999999999998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/>
    </row>
    <row r="34" spans="1:25" ht="21" customHeight="1">
      <c r="A34" s="4" t="s">
        <v>26</v>
      </c>
      <c r="B34" s="4" t="s">
        <v>125</v>
      </c>
      <c r="C34" s="4" t="s">
        <v>28</v>
      </c>
      <c r="D34" s="2" t="s">
        <v>29</v>
      </c>
      <c r="E34" s="2">
        <f t="shared" si="15"/>
        <v>91.83</v>
      </c>
      <c r="F34" s="2">
        <f t="shared" si="16"/>
        <v>81.429999999999993</v>
      </c>
      <c r="G34" s="2">
        <v>46.56</v>
      </c>
      <c r="H34" s="2">
        <v>32.51</v>
      </c>
      <c r="I34" s="2">
        <v>0.34</v>
      </c>
      <c r="J34" s="2">
        <v>2.02</v>
      </c>
      <c r="K34" s="2">
        <f t="shared" si="17"/>
        <v>10.4</v>
      </c>
      <c r="L34" s="2">
        <v>10.4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/>
    </row>
    <row r="35" spans="1:25" ht="21" customHeight="1">
      <c r="A35" s="4" t="s">
        <v>26</v>
      </c>
      <c r="B35" s="4" t="s">
        <v>116</v>
      </c>
      <c r="C35" s="4" t="s">
        <v>28</v>
      </c>
      <c r="D35" s="2" t="s">
        <v>29</v>
      </c>
      <c r="E35" s="2">
        <f t="shared" si="15"/>
        <v>79.55</v>
      </c>
      <c r="F35" s="2">
        <f t="shared" si="16"/>
        <v>79.55</v>
      </c>
      <c r="G35" s="2">
        <v>47.87</v>
      </c>
      <c r="H35" s="2">
        <v>27.88</v>
      </c>
      <c r="I35" s="2">
        <v>3.8</v>
      </c>
      <c r="J35" s="2">
        <v>0</v>
      </c>
      <c r="K35" s="2">
        <f t="shared" si="17"/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/>
    </row>
    <row r="36" spans="1:25" ht="21" customHeight="1">
      <c r="A36" s="4" t="s">
        <v>26</v>
      </c>
      <c r="B36" s="4" t="s">
        <v>27</v>
      </c>
      <c r="C36" s="4" t="s">
        <v>28</v>
      </c>
      <c r="D36" s="2" t="s">
        <v>29</v>
      </c>
      <c r="E36" s="2">
        <f t="shared" si="15"/>
        <v>227.67</v>
      </c>
      <c r="F36" s="2">
        <f t="shared" si="16"/>
        <v>227.67</v>
      </c>
      <c r="G36" s="2">
        <v>133.69999999999999</v>
      </c>
      <c r="H36" s="2">
        <v>92.05</v>
      </c>
      <c r="I36" s="2">
        <v>1.92</v>
      </c>
      <c r="J36" s="2">
        <v>0</v>
      </c>
      <c r="K36" s="2">
        <f t="shared" si="17"/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/>
    </row>
    <row r="37" spans="1:25" ht="21" customHeight="1">
      <c r="A37" s="4" t="s">
        <v>26</v>
      </c>
      <c r="B37" s="4" t="s">
        <v>129</v>
      </c>
      <c r="C37" s="4" t="s">
        <v>28</v>
      </c>
      <c r="D37" s="2" t="s">
        <v>29</v>
      </c>
      <c r="E37" s="2">
        <f t="shared" si="15"/>
        <v>125.58</v>
      </c>
      <c r="F37" s="2">
        <f t="shared" si="16"/>
        <v>125.58</v>
      </c>
      <c r="G37" s="2">
        <v>79.69</v>
      </c>
      <c r="H37" s="2">
        <v>42.68</v>
      </c>
      <c r="I37" s="2">
        <v>3.21</v>
      </c>
      <c r="J37" s="2">
        <v>0</v>
      </c>
      <c r="K37" s="2">
        <f t="shared" si="17"/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/>
    </row>
    <row r="38" spans="1:25" ht="21" customHeight="1">
      <c r="A38" s="4" t="s">
        <v>26</v>
      </c>
      <c r="B38" s="4" t="s">
        <v>127</v>
      </c>
      <c r="C38" s="4" t="s">
        <v>28</v>
      </c>
      <c r="D38" s="2" t="s">
        <v>29</v>
      </c>
      <c r="E38" s="2">
        <f t="shared" si="15"/>
        <v>288.52999999999997</v>
      </c>
      <c r="F38" s="2">
        <f t="shared" si="16"/>
        <v>288.52999999999997</v>
      </c>
      <c r="G38" s="2">
        <v>189.4</v>
      </c>
      <c r="H38" s="2">
        <v>91.38</v>
      </c>
      <c r="I38" s="2">
        <v>7.75</v>
      </c>
      <c r="J38" s="2">
        <v>0</v>
      </c>
      <c r="K38" s="2">
        <f t="shared" si="17"/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/>
    </row>
    <row r="39" spans="1:25" ht="21" customHeight="1">
      <c r="A39" s="4" t="s">
        <v>26</v>
      </c>
      <c r="B39" s="4" t="s">
        <v>127</v>
      </c>
      <c r="C39" s="4" t="s">
        <v>32</v>
      </c>
      <c r="D39" s="2" t="s">
        <v>79</v>
      </c>
      <c r="E39" s="2">
        <f t="shared" si="15"/>
        <v>8</v>
      </c>
      <c r="F39" s="2">
        <f t="shared" si="16"/>
        <v>0</v>
      </c>
      <c r="G39" s="2">
        <v>0</v>
      </c>
      <c r="H39" s="2">
        <v>0</v>
      </c>
      <c r="I39" s="2">
        <v>0</v>
      </c>
      <c r="J39" s="2">
        <v>0</v>
      </c>
      <c r="K39" s="2">
        <f t="shared" si="17"/>
        <v>8</v>
      </c>
      <c r="L39" s="2">
        <v>8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/>
    </row>
    <row r="40" spans="1:25" ht="21" customHeight="1">
      <c r="A40" s="4" t="s">
        <v>26</v>
      </c>
      <c r="B40" s="4" t="s">
        <v>127</v>
      </c>
      <c r="C40" s="4" t="s">
        <v>40</v>
      </c>
      <c r="D40" s="2" t="s">
        <v>128</v>
      </c>
      <c r="E40" s="2">
        <f t="shared" si="15"/>
        <v>13</v>
      </c>
      <c r="F40" s="2">
        <f t="shared" si="16"/>
        <v>0</v>
      </c>
      <c r="G40" s="2">
        <v>0</v>
      </c>
      <c r="H40" s="2">
        <v>0</v>
      </c>
      <c r="I40" s="2">
        <v>0</v>
      </c>
      <c r="J40" s="2">
        <v>0</v>
      </c>
      <c r="K40" s="2">
        <f t="shared" si="17"/>
        <v>13</v>
      </c>
      <c r="L40" s="2">
        <v>0</v>
      </c>
      <c r="M40" s="2">
        <v>13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/>
    </row>
    <row r="41" spans="1:25" ht="21" customHeight="1">
      <c r="A41" s="4" t="s">
        <v>26</v>
      </c>
      <c r="B41" s="4" t="s">
        <v>74</v>
      </c>
      <c r="C41" s="4" t="s">
        <v>28</v>
      </c>
      <c r="D41" s="2" t="s">
        <v>29</v>
      </c>
      <c r="E41" s="2">
        <f t="shared" si="15"/>
        <v>946.64</v>
      </c>
      <c r="F41" s="2">
        <f t="shared" si="16"/>
        <v>946.64</v>
      </c>
      <c r="G41" s="2">
        <v>535.69000000000005</v>
      </c>
      <c r="H41" s="2">
        <v>407.39</v>
      </c>
      <c r="I41" s="2">
        <v>3.56</v>
      </c>
      <c r="J41" s="2">
        <v>0</v>
      </c>
      <c r="K41" s="2">
        <f t="shared" si="17"/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/>
    </row>
    <row r="42" spans="1:25" ht="21" customHeight="1">
      <c r="A42" s="4" t="s">
        <v>26</v>
      </c>
      <c r="B42" s="4" t="s">
        <v>112</v>
      </c>
      <c r="C42" s="4" t="s">
        <v>28</v>
      </c>
      <c r="D42" s="2" t="s">
        <v>29</v>
      </c>
      <c r="E42" s="2">
        <f t="shared" si="15"/>
        <v>458.5</v>
      </c>
      <c r="F42" s="2">
        <f t="shared" si="16"/>
        <v>338.5</v>
      </c>
      <c r="G42" s="2">
        <v>237.74</v>
      </c>
      <c r="H42" s="2">
        <v>93.53</v>
      </c>
      <c r="I42" s="2">
        <v>1.63</v>
      </c>
      <c r="J42" s="2">
        <v>5.6</v>
      </c>
      <c r="K42" s="2">
        <f t="shared" si="17"/>
        <v>120</v>
      </c>
      <c r="L42" s="2">
        <v>120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/>
    </row>
    <row r="43" spans="1:25" ht="21" customHeight="1">
      <c r="A43" s="4" t="s">
        <v>26</v>
      </c>
      <c r="B43" s="4" t="s">
        <v>113</v>
      </c>
      <c r="C43" s="4" t="s">
        <v>28</v>
      </c>
      <c r="D43" s="2" t="s">
        <v>29</v>
      </c>
      <c r="E43" s="2">
        <f t="shared" si="15"/>
        <v>355.08</v>
      </c>
      <c r="F43" s="2">
        <f t="shared" si="16"/>
        <v>281.96999999999997</v>
      </c>
      <c r="G43" s="2">
        <v>164.11</v>
      </c>
      <c r="H43" s="2">
        <v>105.07</v>
      </c>
      <c r="I43" s="2">
        <v>1.59</v>
      </c>
      <c r="J43" s="2">
        <v>11.2</v>
      </c>
      <c r="K43" s="2">
        <f t="shared" si="17"/>
        <v>73.11</v>
      </c>
      <c r="L43" s="2">
        <v>73.11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/>
    </row>
    <row r="44" spans="1:25" ht="21" customHeight="1">
      <c r="A44" s="4" t="s">
        <v>26</v>
      </c>
      <c r="B44" s="4" t="s">
        <v>114</v>
      </c>
      <c r="C44" s="4" t="s">
        <v>28</v>
      </c>
      <c r="D44" s="2" t="s">
        <v>29</v>
      </c>
      <c r="E44" s="2">
        <f t="shared" si="15"/>
        <v>162.13</v>
      </c>
      <c r="F44" s="2">
        <f t="shared" si="16"/>
        <v>162.13</v>
      </c>
      <c r="G44" s="2">
        <v>55.56</v>
      </c>
      <c r="H44" s="2">
        <v>102.38</v>
      </c>
      <c r="I44" s="2">
        <v>1.5</v>
      </c>
      <c r="J44" s="2">
        <v>2.69</v>
      </c>
      <c r="K44" s="2">
        <f t="shared" si="17"/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/>
    </row>
    <row r="45" spans="1:25" ht="21" customHeight="1">
      <c r="A45" s="4" t="s">
        <v>26</v>
      </c>
      <c r="B45" s="4" t="s">
        <v>61</v>
      </c>
      <c r="C45" s="4" t="s">
        <v>28</v>
      </c>
      <c r="D45" s="2" t="s">
        <v>29</v>
      </c>
      <c r="E45" s="2">
        <f t="shared" si="15"/>
        <v>1150.6300000000001</v>
      </c>
      <c r="F45" s="2">
        <f t="shared" si="16"/>
        <v>915.15000000000009</v>
      </c>
      <c r="G45" s="2">
        <v>544.74</v>
      </c>
      <c r="H45" s="2">
        <v>239.46</v>
      </c>
      <c r="I45" s="2">
        <v>130.94999999999999</v>
      </c>
      <c r="J45" s="2">
        <v>0</v>
      </c>
      <c r="K45" s="2">
        <f t="shared" si="17"/>
        <v>235.48</v>
      </c>
      <c r="L45" s="2">
        <v>235.48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/>
    </row>
    <row r="46" spans="1:25" ht="21" customHeight="1">
      <c r="A46" s="4" t="s">
        <v>26</v>
      </c>
      <c r="B46" s="4" t="s">
        <v>61</v>
      </c>
      <c r="C46" s="4" t="s">
        <v>40</v>
      </c>
      <c r="D46" s="2" t="s">
        <v>108</v>
      </c>
      <c r="E46" s="2">
        <f t="shared" si="15"/>
        <v>759.12999999999988</v>
      </c>
      <c r="F46" s="2">
        <f t="shared" si="16"/>
        <v>759.12999999999988</v>
      </c>
      <c r="G46" s="2">
        <v>157.41999999999999</v>
      </c>
      <c r="H46" s="2">
        <v>148.82</v>
      </c>
      <c r="I46" s="2">
        <v>446.84</v>
      </c>
      <c r="J46" s="2">
        <v>6.05</v>
      </c>
      <c r="K46" s="2">
        <f t="shared" si="17"/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/>
    </row>
    <row r="47" spans="1:25" s="9" customFormat="1" ht="21" customHeight="1">
      <c r="A47" s="5" t="s">
        <v>136</v>
      </c>
      <c r="B47" s="5"/>
      <c r="C47" s="5"/>
      <c r="D47" s="8" t="s">
        <v>193</v>
      </c>
      <c r="E47" s="8">
        <f t="shared" ref="E47:J47" si="18">SUM(E48:E49)</f>
        <v>250</v>
      </c>
      <c r="F47" s="8">
        <f t="shared" si="18"/>
        <v>0</v>
      </c>
      <c r="G47" s="8">
        <f t="shared" si="18"/>
        <v>0</v>
      </c>
      <c r="H47" s="8">
        <f t="shared" si="18"/>
        <v>0</v>
      </c>
      <c r="I47" s="8">
        <f t="shared" si="18"/>
        <v>0</v>
      </c>
      <c r="J47" s="8">
        <f t="shared" si="18"/>
        <v>0</v>
      </c>
      <c r="K47" s="8">
        <f>SUM(K48:K49)</f>
        <v>250</v>
      </c>
      <c r="L47" s="8">
        <f t="shared" ref="L47:T47" si="19">SUM(L48:L49)</f>
        <v>0</v>
      </c>
      <c r="M47" s="8">
        <f t="shared" si="19"/>
        <v>0</v>
      </c>
      <c r="N47" s="8">
        <f t="shared" si="19"/>
        <v>0</v>
      </c>
      <c r="O47" s="8">
        <f t="shared" si="19"/>
        <v>0</v>
      </c>
      <c r="P47" s="8">
        <f t="shared" si="19"/>
        <v>0</v>
      </c>
      <c r="Q47" s="8">
        <f t="shared" si="19"/>
        <v>0</v>
      </c>
      <c r="R47" s="8">
        <f t="shared" si="19"/>
        <v>0</v>
      </c>
      <c r="S47" s="8">
        <f t="shared" si="19"/>
        <v>0</v>
      </c>
      <c r="T47" s="8">
        <f t="shared" si="19"/>
        <v>250</v>
      </c>
      <c r="U47" s="8"/>
      <c r="V47" s="8"/>
      <c r="W47" s="8"/>
      <c r="X47" s="8"/>
      <c r="Y47" s="8"/>
    </row>
    <row r="48" spans="1:25" ht="21" customHeight="1">
      <c r="A48" s="4" t="s">
        <v>136</v>
      </c>
      <c r="B48" s="4" t="s">
        <v>137</v>
      </c>
      <c r="C48" s="4" t="s">
        <v>137</v>
      </c>
      <c r="D48" s="2" t="s">
        <v>140</v>
      </c>
      <c r="E48" s="2">
        <f t="shared" si="15"/>
        <v>150</v>
      </c>
      <c r="F48" s="2">
        <f t="shared" si="16"/>
        <v>0</v>
      </c>
      <c r="G48" s="2"/>
      <c r="H48" s="2"/>
      <c r="I48" s="2"/>
      <c r="J48" s="2"/>
      <c r="K48" s="2">
        <f t="shared" si="17"/>
        <v>150</v>
      </c>
      <c r="L48" s="2"/>
      <c r="M48" s="2"/>
      <c r="N48" s="2"/>
      <c r="O48" s="2"/>
      <c r="P48" s="2"/>
      <c r="Q48" s="2"/>
      <c r="R48" s="2"/>
      <c r="S48" s="2"/>
      <c r="T48" s="2">
        <v>150</v>
      </c>
      <c r="U48" s="2"/>
      <c r="V48" s="2"/>
      <c r="W48" s="2"/>
      <c r="X48" s="2"/>
      <c r="Y48" s="2"/>
    </row>
    <row r="49" spans="1:25" ht="21" customHeight="1">
      <c r="A49" s="4" t="s">
        <v>138</v>
      </c>
      <c r="B49" s="4" t="s">
        <v>139</v>
      </c>
      <c r="C49" s="4" t="s">
        <v>137</v>
      </c>
      <c r="D49" s="2" t="s">
        <v>141</v>
      </c>
      <c r="E49" s="2">
        <f t="shared" si="15"/>
        <v>100</v>
      </c>
      <c r="F49" s="2">
        <f t="shared" si="16"/>
        <v>0</v>
      </c>
      <c r="G49" s="2"/>
      <c r="H49" s="2"/>
      <c r="I49" s="2"/>
      <c r="J49" s="2"/>
      <c r="K49" s="2">
        <f t="shared" si="17"/>
        <v>100</v>
      </c>
      <c r="L49" s="2"/>
      <c r="M49" s="2"/>
      <c r="N49" s="2"/>
      <c r="O49" s="2"/>
      <c r="P49" s="2"/>
      <c r="Q49" s="2"/>
      <c r="R49" s="2"/>
      <c r="S49" s="2"/>
      <c r="T49" s="2">
        <v>100</v>
      </c>
      <c r="U49" s="2"/>
      <c r="V49" s="2"/>
      <c r="W49" s="2"/>
      <c r="X49" s="2"/>
      <c r="Y49" s="2"/>
    </row>
    <row r="50" spans="1:25" s="9" customFormat="1" ht="21" customHeight="1">
      <c r="A50" s="5" t="s">
        <v>195</v>
      </c>
      <c r="B50" s="5"/>
      <c r="C50" s="5"/>
      <c r="D50" s="8" t="s">
        <v>194</v>
      </c>
      <c r="E50" s="8">
        <f t="shared" ref="E50" si="20">SUM(E51:E56)</f>
        <v>11182</v>
      </c>
      <c r="F50" s="8">
        <f t="shared" ref="F50" si="21">SUM(F51:F56)</f>
        <v>8038.15</v>
      </c>
      <c r="G50" s="8">
        <f t="shared" ref="G50" si="22">SUM(G51:G56)</f>
        <v>5567.41</v>
      </c>
      <c r="H50" s="8">
        <f t="shared" ref="H50" si="23">SUM(H51:H56)</f>
        <v>1921.8200000000002</v>
      </c>
      <c r="I50" s="8">
        <f t="shared" ref="I50" si="24">SUM(I51:I56)</f>
        <v>319.20999999999998</v>
      </c>
      <c r="J50" s="8">
        <f t="shared" ref="J50" si="25">SUM(J51:J56)</f>
        <v>229.71000000000004</v>
      </c>
      <c r="K50" s="8">
        <f t="shared" ref="K50" si="26">SUM(K51:K56)</f>
        <v>3143.85</v>
      </c>
      <c r="L50" s="8">
        <f t="shared" ref="L50" si="27">SUM(L51:L56)</f>
        <v>1550.45</v>
      </c>
      <c r="M50" s="8">
        <f t="shared" ref="M50" si="28">SUM(M51:M56)</f>
        <v>270</v>
      </c>
      <c r="N50" s="8">
        <f t="shared" ref="N50" si="29">SUM(N51:N56)</f>
        <v>0</v>
      </c>
      <c r="O50" s="8">
        <f t="shared" ref="O50" si="30">SUM(O51:O56)</f>
        <v>0</v>
      </c>
      <c r="P50" s="8">
        <f t="shared" ref="P50" si="31">SUM(P51:P56)</f>
        <v>0</v>
      </c>
      <c r="Q50" s="8">
        <f t="shared" ref="Q50" si="32">SUM(Q51:Q56)</f>
        <v>0</v>
      </c>
      <c r="R50" s="8">
        <f t="shared" ref="R50" si="33">SUM(R51:R56)</f>
        <v>361</v>
      </c>
      <c r="S50" s="8">
        <f t="shared" ref="S50" si="34">SUM(S51:S56)</f>
        <v>962.4</v>
      </c>
      <c r="T50" s="8">
        <f t="shared" ref="T50" si="35">SUM(T51:T56)</f>
        <v>0</v>
      </c>
      <c r="U50" s="8"/>
      <c r="V50" s="8"/>
      <c r="W50" s="8"/>
      <c r="X50" s="8"/>
      <c r="Y50" s="8"/>
    </row>
    <row r="51" spans="1:25" ht="21" customHeight="1">
      <c r="A51" s="4" t="s">
        <v>109</v>
      </c>
      <c r="B51" s="4" t="s">
        <v>32</v>
      </c>
      <c r="C51" s="4" t="s">
        <v>28</v>
      </c>
      <c r="D51" s="2" t="s">
        <v>29</v>
      </c>
      <c r="E51" s="2">
        <f t="shared" si="15"/>
        <v>5246.95</v>
      </c>
      <c r="F51" s="2">
        <f t="shared" si="16"/>
        <v>4098.95</v>
      </c>
      <c r="G51" s="2">
        <v>2935.07</v>
      </c>
      <c r="H51" s="2">
        <v>771.36</v>
      </c>
      <c r="I51" s="2">
        <v>260.27999999999997</v>
      </c>
      <c r="J51" s="2">
        <v>132.24</v>
      </c>
      <c r="K51" s="2">
        <f t="shared" si="17"/>
        <v>1148</v>
      </c>
      <c r="L51" s="2">
        <v>424</v>
      </c>
      <c r="M51" s="2">
        <v>150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574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/>
    </row>
    <row r="52" spans="1:25" ht="21" customHeight="1">
      <c r="A52" s="4" t="s">
        <v>109</v>
      </c>
      <c r="B52" s="4" t="s">
        <v>32</v>
      </c>
      <c r="C52" s="4" t="s">
        <v>110</v>
      </c>
      <c r="D52" s="2" t="s">
        <v>111</v>
      </c>
      <c r="E52" s="2">
        <f t="shared" si="15"/>
        <v>97.83</v>
      </c>
      <c r="F52" s="2">
        <f t="shared" si="16"/>
        <v>97.83</v>
      </c>
      <c r="G52" s="2">
        <v>0</v>
      </c>
      <c r="H52" s="2">
        <v>97.83</v>
      </c>
      <c r="I52" s="2">
        <v>0</v>
      </c>
      <c r="J52" s="2">
        <v>0</v>
      </c>
      <c r="K52" s="2">
        <f t="shared" si="17"/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/>
    </row>
    <row r="53" spans="1:25" ht="21" customHeight="1">
      <c r="A53" s="4" t="s">
        <v>109</v>
      </c>
      <c r="B53" s="4" t="s">
        <v>37</v>
      </c>
      <c r="C53" s="4" t="s">
        <v>28</v>
      </c>
      <c r="D53" s="2" t="s">
        <v>29</v>
      </c>
      <c r="E53" s="2">
        <f t="shared" si="15"/>
        <v>1722.33</v>
      </c>
      <c r="F53" s="2">
        <f t="shared" si="16"/>
        <v>720.4799999999999</v>
      </c>
      <c r="G53" s="2">
        <v>477.56</v>
      </c>
      <c r="H53" s="2">
        <v>216.26</v>
      </c>
      <c r="I53" s="2">
        <v>26.66</v>
      </c>
      <c r="J53" s="2">
        <v>0</v>
      </c>
      <c r="K53" s="2">
        <f t="shared" si="17"/>
        <v>1001.85</v>
      </c>
      <c r="L53" s="2">
        <v>414.35</v>
      </c>
      <c r="M53" s="2">
        <v>120</v>
      </c>
      <c r="N53" s="2">
        <v>0</v>
      </c>
      <c r="O53" s="2">
        <v>0</v>
      </c>
      <c r="P53" s="2">
        <v>0</v>
      </c>
      <c r="Q53" s="2">
        <v>0</v>
      </c>
      <c r="R53" s="2">
        <v>361</v>
      </c>
      <c r="S53" s="2">
        <v>106.5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/>
    </row>
    <row r="54" spans="1:25" ht="21" customHeight="1">
      <c r="A54" s="4" t="s">
        <v>109</v>
      </c>
      <c r="B54" s="4" t="s">
        <v>31</v>
      </c>
      <c r="C54" s="4" t="s">
        <v>28</v>
      </c>
      <c r="D54" s="2" t="s">
        <v>29</v>
      </c>
      <c r="E54" s="2">
        <f t="shared" si="15"/>
        <v>1055.79</v>
      </c>
      <c r="F54" s="2">
        <f t="shared" si="16"/>
        <v>1055.79</v>
      </c>
      <c r="G54" s="2">
        <v>730.4</v>
      </c>
      <c r="H54" s="2">
        <v>316.92</v>
      </c>
      <c r="I54" s="2">
        <v>8.4700000000000006</v>
      </c>
      <c r="J54" s="2">
        <v>0</v>
      </c>
      <c r="K54" s="2">
        <f t="shared" si="17"/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/>
    </row>
    <row r="55" spans="1:25" ht="21" customHeight="1">
      <c r="A55" s="4" t="s">
        <v>109</v>
      </c>
      <c r="B55" s="4" t="s">
        <v>38</v>
      </c>
      <c r="C55" s="4" t="s">
        <v>28</v>
      </c>
      <c r="D55" s="2" t="s">
        <v>29</v>
      </c>
      <c r="E55" s="2">
        <f t="shared" si="15"/>
        <v>1210.4100000000001</v>
      </c>
      <c r="F55" s="2">
        <f t="shared" si="16"/>
        <v>978.41000000000008</v>
      </c>
      <c r="G55" s="2">
        <v>720.86</v>
      </c>
      <c r="H55" s="2">
        <v>224.32</v>
      </c>
      <c r="I55" s="2">
        <v>14.77</v>
      </c>
      <c r="J55" s="2">
        <v>18.46</v>
      </c>
      <c r="K55" s="2">
        <f t="shared" si="17"/>
        <v>232</v>
      </c>
      <c r="L55" s="2">
        <v>220.1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11.9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/>
    </row>
    <row r="56" spans="1:25" ht="21" customHeight="1">
      <c r="A56" s="4" t="s">
        <v>109</v>
      </c>
      <c r="B56" s="4" t="s">
        <v>32</v>
      </c>
      <c r="C56" s="4" t="s">
        <v>76</v>
      </c>
      <c r="D56" s="2" t="s">
        <v>121</v>
      </c>
      <c r="E56" s="2">
        <f t="shared" si="15"/>
        <v>1848.69</v>
      </c>
      <c r="F56" s="2">
        <f t="shared" si="16"/>
        <v>1086.69</v>
      </c>
      <c r="G56" s="2">
        <v>703.52</v>
      </c>
      <c r="H56" s="2">
        <v>295.13</v>
      </c>
      <c r="I56" s="2">
        <v>9.0299999999999994</v>
      </c>
      <c r="J56" s="2">
        <v>79.010000000000005</v>
      </c>
      <c r="K56" s="2">
        <f t="shared" si="17"/>
        <v>762</v>
      </c>
      <c r="L56" s="2">
        <v>492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270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/>
    </row>
    <row r="57" spans="1:25" s="9" customFormat="1" ht="21" customHeight="1">
      <c r="A57" s="5" t="s">
        <v>196</v>
      </c>
      <c r="B57" s="5"/>
      <c r="C57" s="5"/>
      <c r="D57" s="8" t="s">
        <v>212</v>
      </c>
      <c r="E57" s="8">
        <f t="shared" si="15"/>
        <v>44317</v>
      </c>
      <c r="F57" s="8">
        <f t="shared" si="16"/>
        <v>43792</v>
      </c>
      <c r="G57" s="8">
        <f t="shared" ref="G57:S57" si="36">SUM(G58:G71)</f>
        <v>27771.149999999994</v>
      </c>
      <c r="H57" s="8">
        <f t="shared" si="36"/>
        <v>8404.91</v>
      </c>
      <c r="I57" s="8">
        <f t="shared" si="36"/>
        <v>3596.4</v>
      </c>
      <c r="J57" s="8">
        <f t="shared" si="36"/>
        <v>4019.54</v>
      </c>
      <c r="K57" s="8">
        <f t="shared" si="36"/>
        <v>525</v>
      </c>
      <c r="L57" s="8">
        <f t="shared" si="36"/>
        <v>345</v>
      </c>
      <c r="M57" s="8">
        <f t="shared" si="36"/>
        <v>40</v>
      </c>
      <c r="N57" s="8">
        <f t="shared" si="36"/>
        <v>0</v>
      </c>
      <c r="O57" s="8">
        <f t="shared" si="36"/>
        <v>0</v>
      </c>
      <c r="P57" s="8">
        <f t="shared" si="36"/>
        <v>0</v>
      </c>
      <c r="Q57" s="8">
        <f t="shared" si="36"/>
        <v>0</v>
      </c>
      <c r="R57" s="8">
        <f t="shared" si="36"/>
        <v>0</v>
      </c>
      <c r="S57" s="8">
        <f t="shared" si="36"/>
        <v>140</v>
      </c>
      <c r="T57" s="8"/>
      <c r="U57" s="8"/>
      <c r="V57" s="8"/>
      <c r="W57" s="8"/>
      <c r="X57" s="8"/>
      <c r="Y57" s="8"/>
    </row>
    <row r="58" spans="1:25" ht="21" customHeight="1">
      <c r="A58" s="4" t="s">
        <v>45</v>
      </c>
      <c r="B58" s="4" t="s">
        <v>28</v>
      </c>
      <c r="C58" s="4" t="s">
        <v>28</v>
      </c>
      <c r="D58" s="2" t="s">
        <v>29</v>
      </c>
      <c r="E58" s="2">
        <f t="shared" si="15"/>
        <v>813.46999999999991</v>
      </c>
      <c r="F58" s="2">
        <f t="shared" si="16"/>
        <v>813.46999999999991</v>
      </c>
      <c r="G58" s="2">
        <v>545.91</v>
      </c>
      <c r="H58" s="2">
        <v>234.69</v>
      </c>
      <c r="I58" s="2">
        <v>6.27</v>
      </c>
      <c r="J58" s="2">
        <v>26.6</v>
      </c>
      <c r="K58" s="2">
        <f t="shared" ref="K58:K71" si="37">SUM(L58:T58)</f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/>
    </row>
    <row r="59" spans="1:25" ht="21" customHeight="1">
      <c r="A59" s="4" t="s">
        <v>45</v>
      </c>
      <c r="B59" s="4" t="s">
        <v>28</v>
      </c>
      <c r="C59" s="4" t="s">
        <v>40</v>
      </c>
      <c r="D59" s="2" t="s">
        <v>46</v>
      </c>
      <c r="E59" s="2">
        <f t="shared" si="15"/>
        <v>396.56999999999994</v>
      </c>
      <c r="F59" s="2">
        <f t="shared" si="16"/>
        <v>396.56999999999994</v>
      </c>
      <c r="G59" s="2">
        <v>56.44</v>
      </c>
      <c r="H59" s="2">
        <v>167.6</v>
      </c>
      <c r="I59" s="2">
        <v>168.38</v>
      </c>
      <c r="J59" s="2">
        <v>4.1500000000000004</v>
      </c>
      <c r="K59" s="2">
        <f t="shared" si="37"/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/>
    </row>
    <row r="60" spans="1:25" ht="21" customHeight="1">
      <c r="A60" s="4" t="s">
        <v>45</v>
      </c>
      <c r="B60" s="4" t="s">
        <v>32</v>
      </c>
      <c r="C60" s="4" t="s">
        <v>28</v>
      </c>
      <c r="D60" s="2" t="s">
        <v>47</v>
      </c>
      <c r="E60" s="2">
        <f t="shared" si="15"/>
        <v>782.89</v>
      </c>
      <c r="F60" s="2">
        <f t="shared" si="16"/>
        <v>782.89</v>
      </c>
      <c r="G60" s="2">
        <v>192.14</v>
      </c>
      <c r="H60" s="2">
        <v>198.86</v>
      </c>
      <c r="I60" s="2">
        <v>359.47</v>
      </c>
      <c r="J60" s="2">
        <v>32.42</v>
      </c>
      <c r="K60" s="2">
        <f t="shared" si="37"/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/>
    </row>
    <row r="61" spans="1:25" ht="21" customHeight="1">
      <c r="A61" s="4" t="s">
        <v>45</v>
      </c>
      <c r="B61" s="4" t="s">
        <v>32</v>
      </c>
      <c r="C61" s="4" t="s">
        <v>32</v>
      </c>
      <c r="D61" s="2" t="s">
        <v>48</v>
      </c>
      <c r="E61" s="2">
        <f t="shared" si="15"/>
        <v>23078.11</v>
      </c>
      <c r="F61" s="2">
        <f t="shared" si="16"/>
        <v>23078.11</v>
      </c>
      <c r="G61" s="2">
        <v>15964.24</v>
      </c>
      <c r="H61" s="2">
        <v>4127.3</v>
      </c>
      <c r="I61" s="2">
        <v>1444.81</v>
      </c>
      <c r="J61" s="2">
        <v>1541.76</v>
      </c>
      <c r="K61" s="2">
        <f t="shared" si="37"/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/>
    </row>
    <row r="62" spans="1:25" ht="21" customHeight="1">
      <c r="A62" s="4" t="s">
        <v>45</v>
      </c>
      <c r="B62" s="4" t="s">
        <v>32</v>
      </c>
      <c r="C62" s="4" t="s">
        <v>49</v>
      </c>
      <c r="D62" s="2" t="s">
        <v>50</v>
      </c>
      <c r="E62" s="2">
        <f t="shared" si="15"/>
        <v>9975.9600000000009</v>
      </c>
      <c r="F62" s="2">
        <f t="shared" si="16"/>
        <v>9975.9600000000009</v>
      </c>
      <c r="G62" s="2">
        <v>6722.18</v>
      </c>
      <c r="H62" s="2">
        <v>1561.02</v>
      </c>
      <c r="I62" s="2">
        <v>806.34</v>
      </c>
      <c r="J62" s="2">
        <v>886.42</v>
      </c>
      <c r="K62" s="2">
        <f t="shared" si="37"/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/>
    </row>
    <row r="63" spans="1:25" ht="21" customHeight="1">
      <c r="A63" s="4" t="s">
        <v>45</v>
      </c>
      <c r="B63" s="4" t="s">
        <v>32</v>
      </c>
      <c r="C63" s="4" t="s">
        <v>37</v>
      </c>
      <c r="D63" s="2" t="s">
        <v>51</v>
      </c>
      <c r="E63" s="2">
        <f t="shared" si="15"/>
        <v>4855.5199999999995</v>
      </c>
      <c r="F63" s="2">
        <f t="shared" si="16"/>
        <v>4855.5199999999995</v>
      </c>
      <c r="G63" s="2">
        <v>3042.64</v>
      </c>
      <c r="H63" s="2">
        <v>1141.68</v>
      </c>
      <c r="I63" s="2">
        <v>503.12</v>
      </c>
      <c r="J63" s="2">
        <v>168.08</v>
      </c>
      <c r="K63" s="2">
        <f t="shared" si="37"/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/>
    </row>
    <row r="64" spans="1:25" ht="21" customHeight="1">
      <c r="A64" s="4" t="s">
        <v>45</v>
      </c>
      <c r="B64" s="4" t="s">
        <v>49</v>
      </c>
      <c r="C64" s="4" t="s">
        <v>37</v>
      </c>
      <c r="D64" s="2" t="s">
        <v>52</v>
      </c>
      <c r="E64" s="2">
        <f t="shared" si="15"/>
        <v>1584.52</v>
      </c>
      <c r="F64" s="2">
        <f t="shared" si="16"/>
        <v>1584.52</v>
      </c>
      <c r="G64" s="2">
        <v>738.94</v>
      </c>
      <c r="H64" s="2">
        <v>480.44</v>
      </c>
      <c r="I64" s="2">
        <v>295.77</v>
      </c>
      <c r="J64" s="2">
        <v>69.37</v>
      </c>
      <c r="K64" s="2">
        <f t="shared" si="37"/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/>
    </row>
    <row r="65" spans="1:25" ht="21" customHeight="1">
      <c r="A65" s="4" t="s">
        <v>45</v>
      </c>
      <c r="B65" s="4" t="s">
        <v>31</v>
      </c>
      <c r="C65" s="4" t="s">
        <v>28</v>
      </c>
      <c r="D65" s="2" t="s">
        <v>89</v>
      </c>
      <c r="E65" s="2">
        <f t="shared" si="15"/>
        <v>49.65</v>
      </c>
      <c r="F65" s="2">
        <f t="shared" si="16"/>
        <v>49.65</v>
      </c>
      <c r="G65" s="2">
        <v>42.53</v>
      </c>
      <c r="H65" s="2">
        <v>6.39</v>
      </c>
      <c r="I65" s="2">
        <v>0.73</v>
      </c>
      <c r="J65" s="2">
        <v>0</v>
      </c>
      <c r="K65" s="2">
        <f t="shared" si="37"/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/>
    </row>
    <row r="66" spans="1:25" ht="21" customHeight="1">
      <c r="A66" s="4" t="s">
        <v>45</v>
      </c>
      <c r="B66" s="4" t="s">
        <v>53</v>
      </c>
      <c r="C66" s="4" t="s">
        <v>28</v>
      </c>
      <c r="D66" s="2" t="s">
        <v>54</v>
      </c>
      <c r="E66" s="2">
        <f t="shared" si="15"/>
        <v>141.79</v>
      </c>
      <c r="F66" s="2">
        <f t="shared" si="16"/>
        <v>141.79</v>
      </c>
      <c r="G66" s="2">
        <v>96.84</v>
      </c>
      <c r="H66" s="2">
        <v>35.21</v>
      </c>
      <c r="I66" s="2">
        <v>3.73</v>
      </c>
      <c r="J66" s="2">
        <v>6.01</v>
      </c>
      <c r="K66" s="2">
        <f t="shared" si="37"/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/>
    </row>
    <row r="67" spans="1:25" ht="21" customHeight="1">
      <c r="A67" s="4" t="s">
        <v>45</v>
      </c>
      <c r="B67" s="4" t="s">
        <v>53</v>
      </c>
      <c r="C67" s="4" t="s">
        <v>40</v>
      </c>
      <c r="D67" s="2" t="s">
        <v>55</v>
      </c>
      <c r="E67" s="2">
        <f t="shared" si="15"/>
        <v>525</v>
      </c>
      <c r="F67" s="2">
        <f t="shared" si="16"/>
        <v>0</v>
      </c>
      <c r="G67" s="2">
        <v>0</v>
      </c>
      <c r="H67" s="2">
        <v>0</v>
      </c>
      <c r="I67" s="2">
        <v>0</v>
      </c>
      <c r="J67" s="2">
        <v>0</v>
      </c>
      <c r="K67" s="2">
        <f t="shared" si="37"/>
        <v>525</v>
      </c>
      <c r="L67" s="2">
        <v>345</v>
      </c>
      <c r="M67" s="2">
        <v>40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140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/>
    </row>
    <row r="68" spans="1:25" ht="21" customHeight="1">
      <c r="A68" s="4" t="s">
        <v>45</v>
      </c>
      <c r="B68" s="4" t="s">
        <v>56</v>
      </c>
      <c r="C68" s="4" t="s">
        <v>28</v>
      </c>
      <c r="D68" s="2" t="s">
        <v>57</v>
      </c>
      <c r="E68" s="2">
        <f t="shared" si="15"/>
        <v>697.00000000000011</v>
      </c>
      <c r="F68" s="2">
        <f t="shared" si="16"/>
        <v>697.00000000000011</v>
      </c>
      <c r="G68" s="2">
        <v>254.94</v>
      </c>
      <c r="H68" s="2">
        <v>422.24</v>
      </c>
      <c r="I68" s="2">
        <v>5.59</v>
      </c>
      <c r="J68" s="2">
        <v>14.23</v>
      </c>
      <c r="K68" s="2">
        <f t="shared" si="37"/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/>
    </row>
    <row r="69" spans="1:25" ht="21" customHeight="1">
      <c r="A69" s="4" t="s">
        <v>45</v>
      </c>
      <c r="B69" s="4" t="s">
        <v>56</v>
      </c>
      <c r="C69" s="4" t="s">
        <v>32</v>
      </c>
      <c r="D69" s="2" t="s">
        <v>62</v>
      </c>
      <c r="E69" s="2">
        <f t="shared" si="15"/>
        <v>146.01999999999998</v>
      </c>
      <c r="F69" s="2">
        <f t="shared" si="16"/>
        <v>146.01999999999998</v>
      </c>
      <c r="G69" s="2">
        <v>114.35</v>
      </c>
      <c r="H69" s="2">
        <v>29.48</v>
      </c>
      <c r="I69" s="2">
        <v>2.19</v>
      </c>
      <c r="J69" s="2">
        <v>0</v>
      </c>
      <c r="K69" s="2">
        <f t="shared" si="37"/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/>
    </row>
    <row r="70" spans="1:25" ht="21" customHeight="1">
      <c r="A70" s="4" t="s">
        <v>45</v>
      </c>
      <c r="B70" s="4" t="s">
        <v>42</v>
      </c>
      <c r="C70" s="4" t="s">
        <v>28</v>
      </c>
      <c r="D70" s="2" t="s">
        <v>58</v>
      </c>
      <c r="E70" s="2">
        <f t="shared" si="15"/>
        <v>889.35</v>
      </c>
      <c r="F70" s="2">
        <f t="shared" si="16"/>
        <v>889.35</v>
      </c>
      <c r="G70" s="2">
        <v>0</v>
      </c>
      <c r="H70" s="2">
        <v>0</v>
      </c>
      <c r="I70" s="2">
        <v>0</v>
      </c>
      <c r="J70" s="2">
        <v>889.35</v>
      </c>
      <c r="K70" s="2">
        <f t="shared" si="37"/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/>
    </row>
    <row r="71" spans="1:25" ht="21" customHeight="1">
      <c r="A71" s="4" t="s">
        <v>45</v>
      </c>
      <c r="B71" s="4" t="s">
        <v>42</v>
      </c>
      <c r="C71" s="4" t="s">
        <v>31</v>
      </c>
      <c r="D71" s="2" t="s">
        <v>59</v>
      </c>
      <c r="E71" s="2">
        <f t="shared" si="15"/>
        <v>381.15</v>
      </c>
      <c r="F71" s="2">
        <f t="shared" si="16"/>
        <v>381.15</v>
      </c>
      <c r="G71" s="2">
        <v>0</v>
      </c>
      <c r="H71" s="2">
        <v>0</v>
      </c>
      <c r="I71" s="2">
        <v>0</v>
      </c>
      <c r="J71" s="2">
        <v>381.15</v>
      </c>
      <c r="K71" s="2">
        <f t="shared" si="37"/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/>
    </row>
    <row r="72" spans="1:25" s="9" customFormat="1" ht="21" customHeight="1">
      <c r="A72" s="5" t="s">
        <v>197</v>
      </c>
      <c r="B72" s="5"/>
      <c r="C72" s="5"/>
      <c r="D72" s="8" t="s">
        <v>213</v>
      </c>
      <c r="E72" s="8">
        <f t="shared" si="15"/>
        <v>248</v>
      </c>
      <c r="F72" s="8">
        <f t="shared" si="16"/>
        <v>180</v>
      </c>
      <c r="G72" s="8">
        <f t="shared" ref="G72:N72" si="38">SUM(G73)</f>
        <v>93.24</v>
      </c>
      <c r="H72" s="8">
        <f t="shared" si="38"/>
        <v>84.259999999999991</v>
      </c>
      <c r="I72" s="8">
        <f t="shared" si="38"/>
        <v>1.5</v>
      </c>
      <c r="J72" s="8">
        <f t="shared" si="38"/>
        <v>1</v>
      </c>
      <c r="K72" s="8">
        <f t="shared" si="38"/>
        <v>68</v>
      </c>
      <c r="L72" s="8">
        <f t="shared" si="38"/>
        <v>0</v>
      </c>
      <c r="M72" s="8">
        <f t="shared" si="38"/>
        <v>0</v>
      </c>
      <c r="N72" s="8">
        <f t="shared" si="38"/>
        <v>68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21" customHeight="1">
      <c r="A73" s="4" t="s">
        <v>34</v>
      </c>
      <c r="B73" s="4" t="s">
        <v>28</v>
      </c>
      <c r="C73" s="4" t="s">
        <v>28</v>
      </c>
      <c r="D73" s="2" t="s">
        <v>29</v>
      </c>
      <c r="E73" s="2">
        <f t="shared" si="15"/>
        <v>248</v>
      </c>
      <c r="F73" s="2">
        <f t="shared" si="16"/>
        <v>180</v>
      </c>
      <c r="G73" s="2">
        <v>93.24</v>
      </c>
      <c r="H73" s="2">
        <v>84.259999999999991</v>
      </c>
      <c r="I73" s="2">
        <v>1.5</v>
      </c>
      <c r="J73" s="2">
        <v>1</v>
      </c>
      <c r="K73" s="2">
        <f t="shared" si="17"/>
        <v>68</v>
      </c>
      <c r="L73" s="2">
        <v>0</v>
      </c>
      <c r="M73" s="2">
        <v>0</v>
      </c>
      <c r="N73" s="2">
        <v>68</v>
      </c>
      <c r="O73" s="2">
        <v>0</v>
      </c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s="9" customFormat="1" ht="21" customHeight="1">
      <c r="A74" s="5" t="s">
        <v>198</v>
      </c>
      <c r="B74" s="5"/>
      <c r="C74" s="5"/>
      <c r="D74" s="8" t="s">
        <v>214</v>
      </c>
      <c r="E74" s="8">
        <f t="shared" ref="E74:E137" si="39">F74+K74</f>
        <v>1278</v>
      </c>
      <c r="F74" s="8">
        <f t="shared" ref="F74:F137" si="40">SUM(G74:J74)</f>
        <v>1247</v>
      </c>
      <c r="G74" s="8">
        <f t="shared" ref="G74:S74" si="41">SUM(G75:G82)</f>
        <v>859.04</v>
      </c>
      <c r="H74" s="8">
        <f t="shared" si="41"/>
        <v>308.56</v>
      </c>
      <c r="I74" s="8">
        <f t="shared" si="41"/>
        <v>16.7</v>
      </c>
      <c r="J74" s="8">
        <f t="shared" si="41"/>
        <v>62.7</v>
      </c>
      <c r="K74" s="8">
        <f t="shared" si="41"/>
        <v>31</v>
      </c>
      <c r="L74" s="8">
        <f t="shared" si="41"/>
        <v>0</v>
      </c>
      <c r="M74" s="8">
        <f t="shared" si="41"/>
        <v>0</v>
      </c>
      <c r="N74" s="8">
        <f t="shared" si="41"/>
        <v>31</v>
      </c>
      <c r="O74" s="8">
        <f t="shared" si="41"/>
        <v>0</v>
      </c>
      <c r="P74" s="8">
        <f t="shared" si="41"/>
        <v>0</v>
      </c>
      <c r="Q74" s="8">
        <f t="shared" si="41"/>
        <v>0</v>
      </c>
      <c r="R74" s="8">
        <f t="shared" si="41"/>
        <v>0</v>
      </c>
      <c r="S74" s="8">
        <f t="shared" si="41"/>
        <v>0</v>
      </c>
      <c r="T74" s="8"/>
      <c r="U74" s="8"/>
      <c r="V74" s="8"/>
      <c r="W74" s="8"/>
      <c r="X74" s="8"/>
      <c r="Y74" s="8"/>
    </row>
    <row r="75" spans="1:25" ht="21" customHeight="1">
      <c r="A75" s="4" t="s">
        <v>36</v>
      </c>
      <c r="B75" s="4" t="s">
        <v>28</v>
      </c>
      <c r="C75" s="4" t="s">
        <v>28</v>
      </c>
      <c r="D75" s="2" t="s">
        <v>29</v>
      </c>
      <c r="E75" s="2">
        <f t="shared" si="39"/>
        <v>122.29</v>
      </c>
      <c r="F75" s="2">
        <f t="shared" si="40"/>
        <v>122.29</v>
      </c>
      <c r="G75" s="2">
        <v>79.06</v>
      </c>
      <c r="H75" s="2">
        <v>37.93</v>
      </c>
      <c r="I75" s="2">
        <v>4.66</v>
      </c>
      <c r="J75" s="2">
        <v>0.64</v>
      </c>
      <c r="K75" s="2">
        <f t="shared" ref="K75:K82" si="42">SUM(L75:T75)</f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/>
    </row>
    <row r="76" spans="1:25" ht="21" customHeight="1">
      <c r="A76" s="4" t="s">
        <v>36</v>
      </c>
      <c r="B76" s="4" t="s">
        <v>28</v>
      </c>
      <c r="C76" s="4" t="s">
        <v>37</v>
      </c>
      <c r="D76" s="2" t="s">
        <v>44</v>
      </c>
      <c r="E76" s="2">
        <f t="shared" si="39"/>
        <v>94.38000000000001</v>
      </c>
      <c r="F76" s="2">
        <f t="shared" si="40"/>
        <v>94.38000000000001</v>
      </c>
      <c r="G76" s="2">
        <v>61.1</v>
      </c>
      <c r="H76" s="2">
        <v>21.9</v>
      </c>
      <c r="I76" s="2">
        <v>0.98</v>
      </c>
      <c r="J76" s="2">
        <v>10.4</v>
      </c>
      <c r="K76" s="2">
        <f t="shared" si="42"/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/>
    </row>
    <row r="77" spans="1:25" ht="21" customHeight="1">
      <c r="A77" s="4" t="s">
        <v>36</v>
      </c>
      <c r="B77" s="4" t="s">
        <v>28</v>
      </c>
      <c r="C77" s="4" t="s">
        <v>42</v>
      </c>
      <c r="D77" s="2" t="s">
        <v>43</v>
      </c>
      <c r="E77" s="2">
        <f t="shared" si="39"/>
        <v>43.25</v>
      </c>
      <c r="F77" s="2">
        <f t="shared" si="40"/>
        <v>43.25</v>
      </c>
      <c r="G77" s="2">
        <v>25.5</v>
      </c>
      <c r="H77" s="2">
        <v>15.02</v>
      </c>
      <c r="I77" s="2">
        <v>1.1299999999999999</v>
      </c>
      <c r="J77" s="2">
        <v>1.6</v>
      </c>
      <c r="K77" s="2">
        <f t="shared" si="42"/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/>
    </row>
    <row r="78" spans="1:25" ht="21" customHeight="1">
      <c r="A78" s="4" t="s">
        <v>36</v>
      </c>
      <c r="B78" s="4" t="s">
        <v>32</v>
      </c>
      <c r="C78" s="4" t="s">
        <v>31</v>
      </c>
      <c r="D78" s="2" t="s">
        <v>60</v>
      </c>
      <c r="E78" s="2">
        <f t="shared" si="39"/>
        <v>96.31</v>
      </c>
      <c r="F78" s="2">
        <f t="shared" si="40"/>
        <v>96.31</v>
      </c>
      <c r="G78" s="2">
        <v>65.06</v>
      </c>
      <c r="H78" s="2">
        <v>30.06</v>
      </c>
      <c r="I78" s="2">
        <v>0.39</v>
      </c>
      <c r="J78" s="2">
        <v>0.8</v>
      </c>
      <c r="K78" s="2">
        <f t="shared" si="42"/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/>
    </row>
    <row r="79" spans="1:25" ht="21" customHeight="1">
      <c r="A79" s="4" t="s">
        <v>36</v>
      </c>
      <c r="B79" s="4" t="s">
        <v>49</v>
      </c>
      <c r="C79" s="4" t="s">
        <v>28</v>
      </c>
      <c r="D79" s="2" t="s">
        <v>29</v>
      </c>
      <c r="E79" s="2">
        <f t="shared" si="39"/>
        <v>103.05000000000001</v>
      </c>
      <c r="F79" s="2">
        <f t="shared" si="40"/>
        <v>103.05000000000001</v>
      </c>
      <c r="G79" s="2">
        <v>38.630000000000003</v>
      </c>
      <c r="H79" s="2">
        <v>55.18</v>
      </c>
      <c r="I79" s="2">
        <v>0.78</v>
      </c>
      <c r="J79" s="2">
        <v>8.4600000000000009</v>
      </c>
      <c r="K79" s="2">
        <f t="shared" si="42"/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/>
    </row>
    <row r="80" spans="1:25" ht="21" customHeight="1">
      <c r="A80" s="4" t="s">
        <v>36</v>
      </c>
      <c r="B80" s="4" t="s">
        <v>37</v>
      </c>
      <c r="C80" s="4" t="s">
        <v>28</v>
      </c>
      <c r="D80" s="2" t="s">
        <v>29</v>
      </c>
      <c r="E80" s="2">
        <f t="shared" si="39"/>
        <v>659.28</v>
      </c>
      <c r="F80" s="2">
        <f t="shared" si="40"/>
        <v>659.28</v>
      </c>
      <c r="G80" s="2">
        <v>517.02</v>
      </c>
      <c r="H80" s="2">
        <v>94.4</v>
      </c>
      <c r="I80" s="2">
        <v>7.86</v>
      </c>
      <c r="J80" s="2">
        <v>40</v>
      </c>
      <c r="K80" s="2">
        <f t="shared" si="42"/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/>
    </row>
    <row r="81" spans="1:25" ht="21" customHeight="1">
      <c r="A81" s="4" t="s">
        <v>36</v>
      </c>
      <c r="B81" s="4" t="s">
        <v>37</v>
      </c>
      <c r="C81" s="4" t="s">
        <v>38</v>
      </c>
      <c r="D81" s="2" t="s">
        <v>39</v>
      </c>
      <c r="E81" s="2">
        <f t="shared" si="39"/>
        <v>31</v>
      </c>
      <c r="F81" s="2">
        <f t="shared" si="40"/>
        <v>0</v>
      </c>
      <c r="G81" s="2">
        <v>0</v>
      </c>
      <c r="H81" s="2">
        <v>0</v>
      </c>
      <c r="I81" s="2">
        <v>0</v>
      </c>
      <c r="J81" s="2">
        <v>0</v>
      </c>
      <c r="K81" s="2">
        <f t="shared" si="42"/>
        <v>31</v>
      </c>
      <c r="L81" s="2">
        <v>0</v>
      </c>
      <c r="M81" s="2">
        <v>0</v>
      </c>
      <c r="N81" s="2">
        <v>31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/>
    </row>
    <row r="82" spans="1:25" ht="21" customHeight="1">
      <c r="A82" s="4" t="s">
        <v>36</v>
      </c>
      <c r="B82" s="4" t="s">
        <v>40</v>
      </c>
      <c r="C82" s="4" t="s">
        <v>40</v>
      </c>
      <c r="D82" s="2" t="s">
        <v>41</v>
      </c>
      <c r="E82" s="2">
        <f t="shared" si="39"/>
        <v>128.44000000000003</v>
      </c>
      <c r="F82" s="2">
        <f t="shared" si="40"/>
        <v>128.44000000000003</v>
      </c>
      <c r="G82" s="2">
        <v>72.67</v>
      </c>
      <c r="H82" s="2">
        <v>54.07</v>
      </c>
      <c r="I82" s="2">
        <v>0.9</v>
      </c>
      <c r="J82" s="2">
        <v>0.8</v>
      </c>
      <c r="K82" s="2">
        <f t="shared" si="42"/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/>
    </row>
    <row r="83" spans="1:25" s="9" customFormat="1" ht="21" customHeight="1">
      <c r="A83" s="5" t="s">
        <v>199</v>
      </c>
      <c r="B83" s="5"/>
      <c r="C83" s="5"/>
      <c r="D83" s="8" t="s">
        <v>215</v>
      </c>
      <c r="E83" s="8">
        <f t="shared" si="39"/>
        <v>65964</v>
      </c>
      <c r="F83" s="8">
        <f t="shared" si="40"/>
        <v>63312.270000000004</v>
      </c>
      <c r="G83" s="8">
        <f t="shared" ref="G83:T83" si="43">SUM(G84:G96)</f>
        <v>3733.73</v>
      </c>
      <c r="H83" s="8">
        <f t="shared" si="43"/>
        <v>1619.82</v>
      </c>
      <c r="I83" s="8">
        <f t="shared" si="43"/>
        <v>57401.020000000004</v>
      </c>
      <c r="J83" s="8">
        <f t="shared" ref="J83" si="44">SUM(J84:J96)</f>
        <v>557.70000000000005</v>
      </c>
      <c r="K83" s="8">
        <f t="shared" ref="K83" si="45">SUM(K84:K96)</f>
        <v>2651.73</v>
      </c>
      <c r="L83" s="8">
        <f t="shared" ref="L83" si="46">SUM(L84:L96)</f>
        <v>228.03</v>
      </c>
      <c r="M83" s="8">
        <f t="shared" ref="M83" si="47">SUM(M84:M96)</f>
        <v>2021.73</v>
      </c>
      <c r="N83" s="8">
        <f t="shared" si="43"/>
        <v>0</v>
      </c>
      <c r="O83" s="8">
        <f t="shared" si="43"/>
        <v>0</v>
      </c>
      <c r="P83" s="8">
        <f t="shared" si="43"/>
        <v>0</v>
      </c>
      <c r="Q83" s="8">
        <f t="shared" si="43"/>
        <v>0</v>
      </c>
      <c r="R83" s="8">
        <f t="shared" si="43"/>
        <v>0</v>
      </c>
      <c r="S83" s="8">
        <f t="shared" si="43"/>
        <v>401.97</v>
      </c>
      <c r="T83" s="8">
        <f t="shared" si="43"/>
        <v>0</v>
      </c>
      <c r="U83" s="8"/>
      <c r="V83" s="8"/>
      <c r="W83" s="8"/>
      <c r="X83" s="8"/>
      <c r="Y83" s="8"/>
    </row>
    <row r="84" spans="1:25" ht="21" customHeight="1">
      <c r="A84" s="4" t="s">
        <v>30</v>
      </c>
      <c r="B84" s="4" t="s">
        <v>28</v>
      </c>
      <c r="C84" s="4" t="s">
        <v>28</v>
      </c>
      <c r="D84" s="2" t="s">
        <v>29</v>
      </c>
      <c r="E84" s="2">
        <f t="shared" si="39"/>
        <v>1484.06</v>
      </c>
      <c r="F84" s="2">
        <f t="shared" si="40"/>
        <v>1484.06</v>
      </c>
      <c r="G84" s="2">
        <v>780.88</v>
      </c>
      <c r="H84" s="2">
        <v>230.26</v>
      </c>
      <c r="I84" s="2">
        <v>472.92</v>
      </c>
      <c r="J84" s="2">
        <v>0</v>
      </c>
      <c r="K84" s="2">
        <f t="shared" ref="K84:K169" si="48">SUM(L84:T84)</f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/>
    </row>
    <row r="85" spans="1:25" ht="21" customHeight="1">
      <c r="A85" s="4" t="s">
        <v>30</v>
      </c>
      <c r="B85" s="4" t="s">
        <v>28</v>
      </c>
      <c r="C85" s="4" t="s">
        <v>38</v>
      </c>
      <c r="D85" s="2" t="s">
        <v>105</v>
      </c>
      <c r="E85" s="2">
        <f t="shared" si="39"/>
        <v>120</v>
      </c>
      <c r="F85" s="2">
        <f t="shared" si="40"/>
        <v>0</v>
      </c>
      <c r="G85" s="2">
        <v>0</v>
      </c>
      <c r="H85" s="2">
        <v>0</v>
      </c>
      <c r="I85" s="2">
        <v>0</v>
      </c>
      <c r="J85" s="2">
        <v>0</v>
      </c>
      <c r="K85" s="2">
        <f t="shared" si="48"/>
        <v>120</v>
      </c>
      <c r="L85" s="2">
        <v>118.03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1.97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/>
    </row>
    <row r="86" spans="1:25" ht="21" customHeight="1">
      <c r="A86" s="4" t="s">
        <v>30</v>
      </c>
      <c r="B86" s="4" t="s">
        <v>28</v>
      </c>
      <c r="C86" s="4" t="s">
        <v>42</v>
      </c>
      <c r="D86" s="2" t="s">
        <v>107</v>
      </c>
      <c r="E86" s="2">
        <f t="shared" si="39"/>
        <v>604.14</v>
      </c>
      <c r="F86" s="2">
        <f t="shared" si="40"/>
        <v>464.14</v>
      </c>
      <c r="G86" s="2">
        <v>356.5</v>
      </c>
      <c r="H86" s="2">
        <v>102.01</v>
      </c>
      <c r="I86" s="2">
        <v>5.63</v>
      </c>
      <c r="J86" s="2">
        <v>0</v>
      </c>
      <c r="K86" s="2">
        <f t="shared" si="48"/>
        <v>140</v>
      </c>
      <c r="L86" s="2">
        <v>110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30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/>
    </row>
    <row r="87" spans="1:25" ht="21" customHeight="1">
      <c r="A87" s="4" t="s">
        <v>30</v>
      </c>
      <c r="B87" s="4" t="s">
        <v>28</v>
      </c>
      <c r="C87" s="4" t="s">
        <v>40</v>
      </c>
      <c r="D87" s="2" t="s">
        <v>97</v>
      </c>
      <c r="E87" s="2">
        <f t="shared" si="39"/>
        <v>1131.0700000000002</v>
      </c>
      <c r="F87" s="2">
        <f t="shared" si="40"/>
        <v>731.07</v>
      </c>
      <c r="G87" s="2">
        <v>484.5</v>
      </c>
      <c r="H87" s="2">
        <v>233.62</v>
      </c>
      <c r="I87" s="2">
        <v>10.210000000000001</v>
      </c>
      <c r="J87" s="2">
        <v>2.74</v>
      </c>
      <c r="K87" s="2">
        <f t="shared" si="48"/>
        <v>400</v>
      </c>
      <c r="L87" s="2">
        <v>0</v>
      </c>
      <c r="M87" s="2">
        <v>200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200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/>
    </row>
    <row r="88" spans="1:25" ht="21" customHeight="1">
      <c r="A88" s="4" t="s">
        <v>30</v>
      </c>
      <c r="B88" s="4" t="s">
        <v>32</v>
      </c>
      <c r="C88" s="4" t="s">
        <v>28</v>
      </c>
      <c r="D88" s="2" t="s">
        <v>29</v>
      </c>
      <c r="E88" s="2">
        <f t="shared" si="39"/>
        <v>1507.6200000000001</v>
      </c>
      <c r="F88" s="2">
        <f t="shared" si="40"/>
        <v>1507.6200000000001</v>
      </c>
      <c r="G88" s="2">
        <v>837.28</v>
      </c>
      <c r="H88" s="2">
        <v>533.08000000000004</v>
      </c>
      <c r="I88" s="2">
        <v>78.66</v>
      </c>
      <c r="J88" s="2">
        <v>58.6</v>
      </c>
      <c r="K88" s="2">
        <f t="shared" si="48"/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/>
    </row>
    <row r="89" spans="1:25" ht="21" customHeight="1">
      <c r="A89" s="4" t="s">
        <v>30</v>
      </c>
      <c r="B89" s="4" t="s">
        <v>32</v>
      </c>
      <c r="C89" s="4" t="s">
        <v>32</v>
      </c>
      <c r="D89" s="2" t="s">
        <v>79</v>
      </c>
      <c r="E89" s="2">
        <f t="shared" si="39"/>
        <v>170</v>
      </c>
      <c r="F89" s="2">
        <f t="shared" si="40"/>
        <v>0</v>
      </c>
      <c r="G89" s="2">
        <v>0</v>
      </c>
      <c r="H89" s="2">
        <v>0</v>
      </c>
      <c r="I89" s="2">
        <v>0</v>
      </c>
      <c r="J89" s="2">
        <v>0</v>
      </c>
      <c r="K89" s="2">
        <f t="shared" si="48"/>
        <v>170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170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/>
    </row>
    <row r="90" spans="1:25" ht="21" customHeight="1">
      <c r="A90" s="4" t="s">
        <v>30</v>
      </c>
      <c r="B90" s="4" t="s">
        <v>32</v>
      </c>
      <c r="C90" s="4" t="s">
        <v>40</v>
      </c>
      <c r="D90" s="2" t="s">
        <v>98</v>
      </c>
      <c r="E90" s="2">
        <f t="shared" si="39"/>
        <v>3010.99</v>
      </c>
      <c r="F90" s="2">
        <f t="shared" si="40"/>
        <v>2210.9899999999998</v>
      </c>
      <c r="G90" s="2">
        <v>675.54</v>
      </c>
      <c r="H90" s="2">
        <v>448.8</v>
      </c>
      <c r="I90" s="2">
        <v>591.89</v>
      </c>
      <c r="J90" s="2">
        <v>494.76</v>
      </c>
      <c r="K90" s="2">
        <f t="shared" si="48"/>
        <v>800</v>
      </c>
      <c r="L90" s="2">
        <v>0</v>
      </c>
      <c r="M90" s="2">
        <v>800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/>
    </row>
    <row r="91" spans="1:25" ht="21" customHeight="1">
      <c r="A91" s="4" t="s">
        <v>30</v>
      </c>
      <c r="B91" s="4" t="s">
        <v>31</v>
      </c>
      <c r="C91" s="4" t="s">
        <v>28</v>
      </c>
      <c r="D91" s="2" t="s">
        <v>35</v>
      </c>
      <c r="E91" s="2">
        <f t="shared" si="39"/>
        <v>12313.72</v>
      </c>
      <c r="F91" s="2">
        <f t="shared" si="40"/>
        <v>12093.99</v>
      </c>
      <c r="G91" s="2">
        <v>0</v>
      </c>
      <c r="H91" s="2">
        <v>0</v>
      </c>
      <c r="I91" s="2">
        <v>12093.99</v>
      </c>
      <c r="J91" s="2">
        <v>0</v>
      </c>
      <c r="K91" s="2">
        <f t="shared" si="48"/>
        <v>219.73</v>
      </c>
      <c r="L91" s="2">
        <v>0</v>
      </c>
      <c r="M91" s="2">
        <v>219.73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/>
    </row>
    <row r="92" spans="1:25" ht="21" customHeight="1">
      <c r="A92" s="4" t="s">
        <v>30</v>
      </c>
      <c r="B92" s="4" t="s">
        <v>31</v>
      </c>
      <c r="C92" s="4" t="s">
        <v>32</v>
      </c>
      <c r="D92" s="2" t="s">
        <v>33</v>
      </c>
      <c r="E92" s="2">
        <f t="shared" si="39"/>
        <v>44460.799999999996</v>
      </c>
      <c r="F92" s="2">
        <f t="shared" si="40"/>
        <v>44260.799999999996</v>
      </c>
      <c r="G92" s="2">
        <v>261.38</v>
      </c>
      <c r="H92" s="2">
        <v>28.5</v>
      </c>
      <c r="I92" s="2">
        <v>43970.92</v>
      </c>
      <c r="J92" s="2">
        <v>0</v>
      </c>
      <c r="K92" s="2">
        <f t="shared" si="48"/>
        <v>200</v>
      </c>
      <c r="L92" s="2">
        <v>0</v>
      </c>
      <c r="M92" s="2">
        <v>200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/>
    </row>
    <row r="93" spans="1:25" ht="21" customHeight="1">
      <c r="A93" s="4" t="s">
        <v>30</v>
      </c>
      <c r="B93" s="4" t="s">
        <v>53</v>
      </c>
      <c r="C93" s="4" t="s">
        <v>32</v>
      </c>
      <c r="D93" s="2" t="s">
        <v>106</v>
      </c>
      <c r="E93" s="2">
        <f t="shared" si="39"/>
        <v>572</v>
      </c>
      <c r="F93" s="2">
        <f t="shared" si="40"/>
        <v>0</v>
      </c>
      <c r="G93" s="2">
        <v>0</v>
      </c>
      <c r="H93" s="2">
        <v>0</v>
      </c>
      <c r="I93" s="2">
        <v>0</v>
      </c>
      <c r="J93" s="2">
        <v>0</v>
      </c>
      <c r="K93" s="2">
        <f t="shared" si="48"/>
        <v>572</v>
      </c>
      <c r="L93" s="2">
        <v>0</v>
      </c>
      <c r="M93" s="2">
        <v>572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/>
    </row>
    <row r="94" spans="1:25" ht="21" customHeight="1">
      <c r="A94" s="4" t="s">
        <v>30</v>
      </c>
      <c r="B94" s="4" t="s">
        <v>68</v>
      </c>
      <c r="C94" s="4" t="s">
        <v>28</v>
      </c>
      <c r="D94" s="2" t="s">
        <v>29</v>
      </c>
      <c r="E94" s="2">
        <f t="shared" si="39"/>
        <v>255.43999999999997</v>
      </c>
      <c r="F94" s="2">
        <f t="shared" si="40"/>
        <v>255.43999999999997</v>
      </c>
      <c r="G94" s="2">
        <v>138.08000000000001</v>
      </c>
      <c r="H94" s="2">
        <v>43.55</v>
      </c>
      <c r="I94" s="2">
        <v>72.209999999999994</v>
      </c>
      <c r="J94" s="2">
        <v>1.6</v>
      </c>
      <c r="K94" s="2">
        <f t="shared" si="48"/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/>
    </row>
    <row r="95" spans="1:25" ht="21" customHeight="1">
      <c r="A95" s="4" t="s">
        <v>30</v>
      </c>
      <c r="B95" s="4" t="s">
        <v>68</v>
      </c>
      <c r="C95" s="4" t="s">
        <v>32</v>
      </c>
      <c r="D95" s="2" t="s">
        <v>79</v>
      </c>
      <c r="E95" s="2">
        <f t="shared" si="39"/>
        <v>205.5</v>
      </c>
      <c r="F95" s="2">
        <f t="shared" si="40"/>
        <v>205.5</v>
      </c>
      <c r="G95" s="2">
        <v>199.57</v>
      </c>
      <c r="H95" s="2">
        <v>0</v>
      </c>
      <c r="I95" s="2">
        <v>5.93</v>
      </c>
      <c r="J95" s="2">
        <v>0</v>
      </c>
      <c r="K95" s="2">
        <f t="shared" si="48"/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/>
    </row>
    <row r="96" spans="1:25" ht="21" customHeight="1">
      <c r="A96" s="4" t="s">
        <v>30</v>
      </c>
      <c r="B96" s="4" t="s">
        <v>68</v>
      </c>
      <c r="C96" s="4" t="s">
        <v>40</v>
      </c>
      <c r="D96" s="2" t="s">
        <v>96</v>
      </c>
      <c r="E96" s="2">
        <f t="shared" si="39"/>
        <v>128.66</v>
      </c>
      <c r="F96" s="2">
        <f t="shared" si="40"/>
        <v>98.66</v>
      </c>
      <c r="G96" s="2">
        <v>0</v>
      </c>
      <c r="H96" s="2">
        <v>0</v>
      </c>
      <c r="I96" s="2">
        <v>98.66</v>
      </c>
      <c r="J96" s="2">
        <v>0</v>
      </c>
      <c r="K96" s="2">
        <f t="shared" si="48"/>
        <v>30</v>
      </c>
      <c r="L96" s="2">
        <v>0</v>
      </c>
      <c r="M96" s="2">
        <v>30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/>
    </row>
    <row r="97" spans="1:25" s="9" customFormat="1" ht="21" customHeight="1">
      <c r="A97" s="5" t="s">
        <v>200</v>
      </c>
      <c r="B97" s="5"/>
      <c r="C97" s="5"/>
      <c r="D97" s="8" t="s">
        <v>216</v>
      </c>
      <c r="E97" s="8">
        <f t="shared" si="39"/>
        <v>48603</v>
      </c>
      <c r="F97" s="8">
        <f t="shared" si="40"/>
        <v>4325.9399999999996</v>
      </c>
      <c r="G97" s="8">
        <f t="shared" ref="G97:T97" si="49">SUM(G98:G109)</f>
        <v>1728.19</v>
      </c>
      <c r="H97" s="8">
        <f t="shared" si="49"/>
        <v>1765.3899999999999</v>
      </c>
      <c r="I97" s="8">
        <f t="shared" si="49"/>
        <v>616.41</v>
      </c>
      <c r="J97" s="8">
        <f t="shared" si="49"/>
        <v>215.95</v>
      </c>
      <c r="K97" s="8">
        <f t="shared" si="49"/>
        <v>44277.06</v>
      </c>
      <c r="L97" s="8">
        <f t="shared" si="49"/>
        <v>2444.6999999999998</v>
      </c>
      <c r="M97" s="8">
        <f t="shared" si="49"/>
        <v>41832.36</v>
      </c>
      <c r="N97" s="8">
        <f t="shared" si="49"/>
        <v>0</v>
      </c>
      <c r="O97" s="8">
        <f t="shared" si="49"/>
        <v>0</v>
      </c>
      <c r="P97" s="8">
        <f t="shared" si="49"/>
        <v>0</v>
      </c>
      <c r="Q97" s="8">
        <f t="shared" si="49"/>
        <v>0</v>
      </c>
      <c r="R97" s="8">
        <f t="shared" si="49"/>
        <v>0</v>
      </c>
      <c r="S97" s="8">
        <f t="shared" si="49"/>
        <v>0</v>
      </c>
      <c r="T97" s="8">
        <f t="shared" si="49"/>
        <v>0</v>
      </c>
      <c r="U97" s="8"/>
      <c r="V97" s="8"/>
      <c r="W97" s="8"/>
      <c r="X97" s="8"/>
      <c r="Y97" s="8"/>
    </row>
    <row r="98" spans="1:25" ht="21" customHeight="1">
      <c r="A98" s="4" t="s">
        <v>95</v>
      </c>
      <c r="B98" s="4" t="s">
        <v>28</v>
      </c>
      <c r="C98" s="4" t="s">
        <v>28</v>
      </c>
      <c r="D98" s="2" t="s">
        <v>29</v>
      </c>
      <c r="E98" s="2">
        <f t="shared" si="39"/>
        <v>1592.62</v>
      </c>
      <c r="F98" s="2">
        <f t="shared" si="40"/>
        <v>1577.33</v>
      </c>
      <c r="G98" s="2">
        <v>927.88</v>
      </c>
      <c r="H98" s="2">
        <v>590.41000000000008</v>
      </c>
      <c r="I98" s="2">
        <v>19.089999999999996</v>
      </c>
      <c r="J98" s="2">
        <v>39.950000000000003</v>
      </c>
      <c r="K98" s="2">
        <v>15.29</v>
      </c>
      <c r="L98" s="2">
        <v>0</v>
      </c>
      <c r="M98" s="2">
        <v>15.29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/>
      <c r="V98" s="2"/>
      <c r="W98" s="2"/>
      <c r="X98" s="2"/>
      <c r="Y98" s="2"/>
    </row>
    <row r="99" spans="1:25" ht="21" customHeight="1">
      <c r="A99" s="4" t="s">
        <v>95</v>
      </c>
      <c r="B99" s="4" t="s">
        <v>28</v>
      </c>
      <c r="C99" s="4" t="s">
        <v>40</v>
      </c>
      <c r="D99" s="2" t="s">
        <v>100</v>
      </c>
      <c r="E99" s="2">
        <f t="shared" si="39"/>
        <v>2915.0600000000004</v>
      </c>
      <c r="F99" s="2">
        <f t="shared" si="40"/>
        <v>523.99</v>
      </c>
      <c r="G99" s="2">
        <v>63.21</v>
      </c>
      <c r="H99" s="2">
        <v>74.240000000000009</v>
      </c>
      <c r="I99" s="2">
        <v>386.54</v>
      </c>
      <c r="J99" s="2">
        <v>0</v>
      </c>
      <c r="K99" s="2">
        <f>SUM(L99:T99)</f>
        <v>2391.0700000000002</v>
      </c>
      <c r="L99" s="2">
        <v>0</v>
      </c>
      <c r="M99" s="2">
        <v>2391.0700000000002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/>
    </row>
    <row r="100" spans="1:25" ht="21" customHeight="1">
      <c r="A100" s="4" t="s">
        <v>95</v>
      </c>
      <c r="B100" s="4" t="s">
        <v>37</v>
      </c>
      <c r="C100" s="4" t="s">
        <v>28</v>
      </c>
      <c r="D100" s="2" t="s">
        <v>101</v>
      </c>
      <c r="E100" s="2">
        <f t="shared" si="39"/>
        <v>1346.92</v>
      </c>
      <c r="F100" s="2">
        <f t="shared" si="40"/>
        <v>1245.92</v>
      </c>
      <c r="G100" s="2">
        <v>312.10000000000002</v>
      </c>
      <c r="H100" s="2">
        <v>703.1</v>
      </c>
      <c r="I100" s="2">
        <v>185.72</v>
      </c>
      <c r="J100" s="2">
        <v>45</v>
      </c>
      <c r="K100" s="2">
        <f t="shared" ref="K100:K101" si="50">SUM(L100:T100)</f>
        <v>101</v>
      </c>
      <c r="L100" s="2">
        <v>0</v>
      </c>
      <c r="M100" s="2">
        <v>101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/>
      <c r="U100" s="2"/>
      <c r="V100" s="2"/>
      <c r="W100" s="2"/>
      <c r="X100" s="2"/>
      <c r="Y100" s="2"/>
    </row>
    <row r="101" spans="1:25" ht="21" customHeight="1">
      <c r="A101" s="4" t="s">
        <v>95</v>
      </c>
      <c r="B101" s="4" t="s">
        <v>37</v>
      </c>
      <c r="C101" s="4" t="s">
        <v>32</v>
      </c>
      <c r="D101" s="2" t="s">
        <v>102</v>
      </c>
      <c r="E101" s="2">
        <f t="shared" si="39"/>
        <v>364</v>
      </c>
      <c r="F101" s="2">
        <f t="shared" si="40"/>
        <v>208</v>
      </c>
      <c r="G101" s="2">
        <v>115.53</v>
      </c>
      <c r="H101" s="2">
        <v>69.33</v>
      </c>
      <c r="I101" s="2">
        <v>23.14</v>
      </c>
      <c r="J101" s="2">
        <v>0</v>
      </c>
      <c r="K101" s="2">
        <f t="shared" si="50"/>
        <v>156</v>
      </c>
      <c r="L101" s="2">
        <v>0</v>
      </c>
      <c r="M101" s="2">
        <v>156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/>
    </row>
    <row r="102" spans="1:25" ht="21" customHeight="1">
      <c r="A102" s="4" t="s">
        <v>95</v>
      </c>
      <c r="B102" s="4" t="s">
        <v>37</v>
      </c>
      <c r="C102" s="4" t="s">
        <v>49</v>
      </c>
      <c r="D102" s="2" t="s">
        <v>104</v>
      </c>
      <c r="E102" s="2">
        <f t="shared" si="39"/>
        <v>1660.6999999999998</v>
      </c>
      <c r="F102" s="2">
        <f t="shared" si="40"/>
        <v>770.69999999999993</v>
      </c>
      <c r="G102" s="2">
        <v>309.47000000000003</v>
      </c>
      <c r="H102" s="2">
        <v>328.31</v>
      </c>
      <c r="I102" s="2">
        <v>1.92</v>
      </c>
      <c r="J102" s="2">
        <v>131</v>
      </c>
      <c r="K102" s="2">
        <f>SUM(L102:T102)</f>
        <v>890</v>
      </c>
      <c r="L102" s="2">
        <v>0</v>
      </c>
      <c r="M102" s="2">
        <v>890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/>
    </row>
    <row r="103" spans="1:25" ht="21" customHeight="1">
      <c r="A103" s="4" t="s">
        <v>95</v>
      </c>
      <c r="B103" s="4" t="s">
        <v>37</v>
      </c>
      <c r="C103" s="4" t="s">
        <v>42</v>
      </c>
      <c r="D103" s="2" t="s">
        <v>103</v>
      </c>
      <c r="E103" s="2">
        <f t="shared" si="39"/>
        <v>75.7</v>
      </c>
      <c r="F103" s="2">
        <f t="shared" si="40"/>
        <v>0</v>
      </c>
      <c r="G103" s="2">
        <v>0</v>
      </c>
      <c r="H103" s="2">
        <v>0</v>
      </c>
      <c r="I103" s="2">
        <v>0</v>
      </c>
      <c r="J103" s="2">
        <v>0</v>
      </c>
      <c r="K103" s="2">
        <f>SUM(L103:T103)</f>
        <v>75.7</v>
      </c>
      <c r="L103" s="2">
        <v>75.7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/>
    </row>
    <row r="104" spans="1:25" ht="21" customHeight="1">
      <c r="A104" s="4" t="s">
        <v>142</v>
      </c>
      <c r="B104" s="4" t="s">
        <v>143</v>
      </c>
      <c r="C104" s="4" t="s">
        <v>144</v>
      </c>
      <c r="D104" s="2" t="s">
        <v>145</v>
      </c>
      <c r="E104" s="2">
        <f t="shared" si="39"/>
        <v>1896</v>
      </c>
      <c r="F104" s="2">
        <f t="shared" si="40"/>
        <v>0</v>
      </c>
      <c r="G104" s="2">
        <v>0</v>
      </c>
      <c r="H104" s="2">
        <v>0</v>
      </c>
      <c r="I104" s="2">
        <v>0</v>
      </c>
      <c r="J104" s="2">
        <v>0</v>
      </c>
      <c r="K104" s="2">
        <f t="shared" ref="K104:K121" si="51">SUM(L104:T104)</f>
        <v>1896</v>
      </c>
      <c r="L104" s="2"/>
      <c r="M104" s="2">
        <v>1896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21" customHeight="1">
      <c r="A105" s="4" t="s">
        <v>142</v>
      </c>
      <c r="B105" s="4" t="s">
        <v>143</v>
      </c>
      <c r="C105" s="4" t="s">
        <v>146</v>
      </c>
      <c r="D105" s="2" t="s">
        <v>152</v>
      </c>
      <c r="E105" s="2">
        <f t="shared" si="39"/>
        <v>15653</v>
      </c>
      <c r="F105" s="2">
        <f t="shared" si="40"/>
        <v>0</v>
      </c>
      <c r="G105" s="2">
        <v>0</v>
      </c>
      <c r="H105" s="2">
        <v>0</v>
      </c>
      <c r="I105" s="2">
        <v>0</v>
      </c>
      <c r="J105" s="2">
        <v>0</v>
      </c>
      <c r="K105" s="2">
        <f t="shared" si="51"/>
        <v>15653</v>
      </c>
      <c r="L105" s="2"/>
      <c r="M105" s="2">
        <v>15653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21" customHeight="1">
      <c r="A106" s="4" t="s">
        <v>142</v>
      </c>
      <c r="B106" s="4" t="s">
        <v>143</v>
      </c>
      <c r="C106" s="4" t="s">
        <v>147</v>
      </c>
      <c r="D106" s="2" t="s">
        <v>153</v>
      </c>
      <c r="E106" s="2">
        <f t="shared" si="39"/>
        <v>11365</v>
      </c>
      <c r="F106" s="2">
        <f t="shared" si="40"/>
        <v>0</v>
      </c>
      <c r="G106" s="2">
        <v>0</v>
      </c>
      <c r="H106" s="2">
        <v>0</v>
      </c>
      <c r="I106" s="2">
        <v>0</v>
      </c>
      <c r="J106" s="2">
        <v>0</v>
      </c>
      <c r="K106" s="2">
        <f t="shared" si="51"/>
        <v>11365</v>
      </c>
      <c r="L106" s="2"/>
      <c r="M106" s="2">
        <v>11365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21" customHeight="1">
      <c r="A107" s="4" t="s">
        <v>142</v>
      </c>
      <c r="B107" s="4" t="s">
        <v>143</v>
      </c>
      <c r="C107" s="4" t="s">
        <v>148</v>
      </c>
      <c r="D107" s="2" t="s">
        <v>154</v>
      </c>
      <c r="E107" s="2">
        <f t="shared" si="39"/>
        <v>1236</v>
      </c>
      <c r="F107" s="2">
        <f t="shared" si="40"/>
        <v>0</v>
      </c>
      <c r="G107" s="2">
        <v>0</v>
      </c>
      <c r="H107" s="2">
        <v>0</v>
      </c>
      <c r="I107" s="2">
        <v>0</v>
      </c>
      <c r="J107" s="2">
        <v>0</v>
      </c>
      <c r="K107" s="2">
        <f t="shared" si="51"/>
        <v>1236</v>
      </c>
      <c r="L107" s="2"/>
      <c r="M107" s="2">
        <v>1236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21" customHeight="1">
      <c r="A108" s="4" t="s">
        <v>142</v>
      </c>
      <c r="B108" s="4" t="s">
        <v>143</v>
      </c>
      <c r="C108" s="4" t="s">
        <v>149</v>
      </c>
      <c r="D108" s="2" t="s">
        <v>155</v>
      </c>
      <c r="E108" s="2">
        <f t="shared" si="39"/>
        <v>9262</v>
      </c>
      <c r="F108" s="2">
        <f t="shared" si="40"/>
        <v>0</v>
      </c>
      <c r="G108" s="2">
        <v>0</v>
      </c>
      <c r="H108" s="2">
        <v>0</v>
      </c>
      <c r="I108" s="2">
        <v>0</v>
      </c>
      <c r="J108" s="2">
        <v>0</v>
      </c>
      <c r="K108" s="2">
        <f t="shared" si="51"/>
        <v>9262</v>
      </c>
      <c r="L108" s="2">
        <v>2369</v>
      </c>
      <c r="M108" s="2">
        <v>6893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21" customHeight="1">
      <c r="A109" s="4" t="s">
        <v>142</v>
      </c>
      <c r="B109" s="4" t="s">
        <v>143</v>
      </c>
      <c r="C109" s="4" t="s">
        <v>151</v>
      </c>
      <c r="D109" s="2" t="s">
        <v>156</v>
      </c>
      <c r="E109" s="2">
        <f t="shared" si="39"/>
        <v>1236</v>
      </c>
      <c r="F109" s="2">
        <f t="shared" si="40"/>
        <v>0</v>
      </c>
      <c r="G109" s="2">
        <v>0</v>
      </c>
      <c r="H109" s="2">
        <v>0</v>
      </c>
      <c r="I109" s="2">
        <v>0</v>
      </c>
      <c r="J109" s="2">
        <v>0</v>
      </c>
      <c r="K109" s="2">
        <f t="shared" si="51"/>
        <v>1236</v>
      </c>
      <c r="L109" s="2"/>
      <c r="M109" s="2">
        <v>1236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s="9" customFormat="1" ht="21" customHeight="1">
      <c r="A110" s="5" t="s">
        <v>201</v>
      </c>
      <c r="B110" s="5"/>
      <c r="C110" s="5"/>
      <c r="D110" s="8" t="s">
        <v>217</v>
      </c>
      <c r="E110" s="8">
        <f t="shared" si="39"/>
        <v>1082</v>
      </c>
      <c r="F110" s="8">
        <f t="shared" si="40"/>
        <v>920.07</v>
      </c>
      <c r="G110" s="8">
        <f>SUM(G111:G121)</f>
        <v>618.26</v>
      </c>
      <c r="H110" s="8">
        <f t="shared" ref="H110:M110" si="52">SUM(H111:H121)</f>
        <v>262.27</v>
      </c>
      <c r="I110" s="8">
        <f t="shared" si="52"/>
        <v>11.59</v>
      </c>
      <c r="J110" s="8">
        <f t="shared" si="52"/>
        <v>27.95</v>
      </c>
      <c r="K110" s="8">
        <f t="shared" si="52"/>
        <v>161.93</v>
      </c>
      <c r="L110" s="8">
        <f t="shared" si="52"/>
        <v>161.93</v>
      </c>
      <c r="M110" s="8">
        <f t="shared" si="52"/>
        <v>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21" customHeight="1">
      <c r="A111" s="4" t="s">
        <v>157</v>
      </c>
      <c r="B111" s="4" t="s">
        <v>158</v>
      </c>
      <c r="C111" s="4" t="s">
        <v>158</v>
      </c>
      <c r="D111" s="2" t="s">
        <v>160</v>
      </c>
      <c r="E111" s="2">
        <f t="shared" si="39"/>
        <v>918.07</v>
      </c>
      <c r="F111" s="2">
        <f t="shared" si="40"/>
        <v>918.07</v>
      </c>
      <c r="G111" s="2">
        <v>618.26</v>
      </c>
      <c r="H111" s="2">
        <v>260.27</v>
      </c>
      <c r="I111" s="2">
        <v>11.59</v>
      </c>
      <c r="J111" s="2">
        <v>27.95</v>
      </c>
      <c r="K111" s="2">
        <f t="shared" si="51"/>
        <v>0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1" customHeight="1">
      <c r="A112" s="4" t="s">
        <v>157</v>
      </c>
      <c r="B112" s="4" t="s">
        <v>158</v>
      </c>
      <c r="C112" s="4" t="s">
        <v>159</v>
      </c>
      <c r="D112" s="2" t="s">
        <v>161</v>
      </c>
      <c r="E112" s="2">
        <f t="shared" si="39"/>
        <v>2</v>
      </c>
      <c r="F112" s="2">
        <f t="shared" si="40"/>
        <v>2</v>
      </c>
      <c r="G112" s="2"/>
      <c r="H112" s="2">
        <v>2</v>
      </c>
      <c r="I112" s="2"/>
      <c r="J112" s="2"/>
      <c r="K112" s="2">
        <f t="shared" si="51"/>
        <v>0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21" customHeight="1">
      <c r="A113" s="4" t="s">
        <v>157</v>
      </c>
      <c r="B113" s="4" t="s">
        <v>158</v>
      </c>
      <c r="C113" s="4" t="s">
        <v>144</v>
      </c>
      <c r="D113" s="2" t="s">
        <v>162</v>
      </c>
      <c r="E113" s="2">
        <f t="shared" si="39"/>
        <v>3.5</v>
      </c>
      <c r="F113" s="2">
        <f t="shared" si="40"/>
        <v>0</v>
      </c>
      <c r="G113" s="2"/>
      <c r="H113" s="2"/>
      <c r="I113" s="2"/>
      <c r="J113" s="2"/>
      <c r="K113" s="2">
        <f t="shared" si="51"/>
        <v>3.5</v>
      </c>
      <c r="L113" s="2">
        <v>3.5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1" customHeight="1">
      <c r="A114" s="4" t="s">
        <v>157</v>
      </c>
      <c r="B114" s="4" t="s">
        <v>158</v>
      </c>
      <c r="C114" s="4" t="s">
        <v>143</v>
      </c>
      <c r="D114" s="2" t="s">
        <v>163</v>
      </c>
      <c r="E114" s="2">
        <f t="shared" si="39"/>
        <v>3.6</v>
      </c>
      <c r="F114" s="2">
        <f t="shared" si="40"/>
        <v>0</v>
      </c>
      <c r="G114" s="2"/>
      <c r="H114" s="2"/>
      <c r="I114" s="2"/>
      <c r="J114" s="2"/>
      <c r="K114" s="2">
        <f t="shared" si="51"/>
        <v>3.6</v>
      </c>
      <c r="L114" s="2">
        <v>3.6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21" customHeight="1">
      <c r="A115" s="4" t="s">
        <v>157</v>
      </c>
      <c r="B115" s="4" t="s">
        <v>158</v>
      </c>
      <c r="C115" s="4" t="s">
        <v>151</v>
      </c>
      <c r="D115" s="2" t="s">
        <v>164</v>
      </c>
      <c r="E115" s="2">
        <f t="shared" si="39"/>
        <v>3.6</v>
      </c>
      <c r="F115" s="2">
        <f t="shared" si="40"/>
        <v>0</v>
      </c>
      <c r="G115" s="2"/>
      <c r="H115" s="2"/>
      <c r="I115" s="2"/>
      <c r="J115" s="2"/>
      <c r="K115" s="2">
        <f t="shared" si="51"/>
        <v>3.6</v>
      </c>
      <c r="L115" s="2">
        <v>3.6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21" customHeight="1">
      <c r="A116" s="4" t="s">
        <v>157</v>
      </c>
      <c r="B116" s="4" t="s">
        <v>159</v>
      </c>
      <c r="C116" s="4" t="s">
        <v>165</v>
      </c>
      <c r="D116" s="2" t="s">
        <v>166</v>
      </c>
      <c r="E116" s="2">
        <f t="shared" si="39"/>
        <v>1.63</v>
      </c>
      <c r="F116" s="2">
        <f t="shared" si="40"/>
        <v>0</v>
      </c>
      <c r="G116" s="2"/>
      <c r="H116" s="2"/>
      <c r="I116" s="2"/>
      <c r="J116" s="2"/>
      <c r="K116" s="2">
        <f t="shared" si="51"/>
        <v>1.63</v>
      </c>
      <c r="L116" s="2">
        <v>1.63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21" customHeight="1">
      <c r="A117" s="4" t="s">
        <v>157</v>
      </c>
      <c r="B117" s="4" t="s">
        <v>165</v>
      </c>
      <c r="C117" s="4" t="s">
        <v>159</v>
      </c>
      <c r="D117" s="2" t="s">
        <v>167</v>
      </c>
      <c r="E117" s="2">
        <f t="shared" si="39"/>
        <v>49</v>
      </c>
      <c r="F117" s="2">
        <f t="shared" si="40"/>
        <v>0</v>
      </c>
      <c r="G117" s="2"/>
      <c r="H117" s="2"/>
      <c r="I117" s="2"/>
      <c r="J117" s="2"/>
      <c r="K117" s="2">
        <f t="shared" si="51"/>
        <v>49</v>
      </c>
      <c r="L117" s="2">
        <v>49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21" customHeight="1">
      <c r="A118" s="4" t="s">
        <v>157</v>
      </c>
      <c r="B118" s="4" t="s">
        <v>165</v>
      </c>
      <c r="C118" s="4" t="s">
        <v>144</v>
      </c>
      <c r="D118" s="2" t="s">
        <v>168</v>
      </c>
      <c r="E118" s="2">
        <f t="shared" si="39"/>
        <v>31.6</v>
      </c>
      <c r="F118" s="2">
        <f t="shared" si="40"/>
        <v>0</v>
      </c>
      <c r="G118" s="2"/>
      <c r="H118" s="2"/>
      <c r="I118" s="2"/>
      <c r="J118" s="2"/>
      <c r="K118" s="2">
        <f t="shared" si="51"/>
        <v>31.6</v>
      </c>
      <c r="L118" s="2">
        <v>31.6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21" customHeight="1">
      <c r="A119" s="4" t="s">
        <v>157</v>
      </c>
      <c r="B119" s="4" t="s">
        <v>165</v>
      </c>
      <c r="C119" s="4" t="s">
        <v>151</v>
      </c>
      <c r="D119" s="2" t="s">
        <v>169</v>
      </c>
      <c r="E119" s="2">
        <f t="shared" si="39"/>
        <v>32</v>
      </c>
      <c r="F119" s="2">
        <f t="shared" si="40"/>
        <v>0</v>
      </c>
      <c r="G119" s="2"/>
      <c r="H119" s="2"/>
      <c r="I119" s="2"/>
      <c r="J119" s="2"/>
      <c r="K119" s="2">
        <f t="shared" si="51"/>
        <v>32</v>
      </c>
      <c r="L119" s="2">
        <v>32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21" customHeight="1">
      <c r="A120" s="4" t="s">
        <v>78</v>
      </c>
      <c r="B120" s="4" t="s">
        <v>150</v>
      </c>
      <c r="C120" s="4" t="s">
        <v>158</v>
      </c>
      <c r="D120" s="2" t="s">
        <v>170</v>
      </c>
      <c r="E120" s="2">
        <f t="shared" si="39"/>
        <v>23</v>
      </c>
      <c r="F120" s="2">
        <f t="shared" si="40"/>
        <v>0</v>
      </c>
      <c r="G120" s="2"/>
      <c r="H120" s="2"/>
      <c r="I120" s="2"/>
      <c r="J120" s="2"/>
      <c r="K120" s="2">
        <f t="shared" si="51"/>
        <v>23</v>
      </c>
      <c r="L120" s="2">
        <v>23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21" customHeight="1">
      <c r="A121" s="4" t="s">
        <v>78</v>
      </c>
      <c r="B121" s="4" t="s">
        <v>150</v>
      </c>
      <c r="C121" s="4" t="s">
        <v>159</v>
      </c>
      <c r="D121" s="2" t="s">
        <v>171</v>
      </c>
      <c r="E121" s="2">
        <f t="shared" si="39"/>
        <v>14</v>
      </c>
      <c r="F121" s="2">
        <f t="shared" si="40"/>
        <v>0</v>
      </c>
      <c r="G121" s="2"/>
      <c r="H121" s="2"/>
      <c r="I121" s="2"/>
      <c r="J121" s="2"/>
      <c r="K121" s="2">
        <f t="shared" si="51"/>
        <v>14</v>
      </c>
      <c r="L121" s="2">
        <v>14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s="9" customFormat="1" ht="21" customHeight="1">
      <c r="A122" s="5" t="s">
        <v>202</v>
      </c>
      <c r="B122" s="5"/>
      <c r="C122" s="5"/>
      <c r="D122" s="8" t="s">
        <v>218</v>
      </c>
      <c r="E122" s="8">
        <f t="shared" ref="E122" si="53">SUM(E123:E128)</f>
        <v>8203</v>
      </c>
      <c r="F122" s="8">
        <f t="shared" ref="F122" si="54">SUM(F123:F128)</f>
        <v>3377.05</v>
      </c>
      <c r="G122" s="8">
        <f t="shared" ref="G122:T122" si="55">SUM(G123:G128)</f>
        <v>2716.4300000000003</v>
      </c>
      <c r="H122" s="8">
        <f t="shared" si="55"/>
        <v>630.41999999999985</v>
      </c>
      <c r="I122" s="8">
        <f t="shared" si="55"/>
        <v>23.28</v>
      </c>
      <c r="J122" s="8">
        <f t="shared" si="55"/>
        <v>6.92</v>
      </c>
      <c r="K122" s="8">
        <f t="shared" si="55"/>
        <v>4825.95</v>
      </c>
      <c r="L122" s="8">
        <f t="shared" si="55"/>
        <v>3559.95</v>
      </c>
      <c r="M122" s="8">
        <f t="shared" si="55"/>
        <v>25.5</v>
      </c>
      <c r="N122" s="8">
        <f t="shared" si="55"/>
        <v>0</v>
      </c>
      <c r="O122" s="8">
        <f t="shared" si="55"/>
        <v>0</v>
      </c>
      <c r="P122" s="8">
        <f t="shared" si="55"/>
        <v>0</v>
      </c>
      <c r="Q122" s="8">
        <f t="shared" si="55"/>
        <v>0</v>
      </c>
      <c r="R122" s="8">
        <f t="shared" si="55"/>
        <v>0</v>
      </c>
      <c r="S122" s="8">
        <f t="shared" si="55"/>
        <v>4.5</v>
      </c>
      <c r="T122" s="8">
        <f t="shared" si="55"/>
        <v>1236</v>
      </c>
      <c r="U122" s="8"/>
      <c r="V122" s="8"/>
      <c r="W122" s="8"/>
      <c r="X122" s="8"/>
      <c r="Y122" s="8"/>
    </row>
    <row r="123" spans="1:25" ht="21" customHeight="1">
      <c r="A123" s="4" t="s">
        <v>63</v>
      </c>
      <c r="B123" s="4" t="s">
        <v>28</v>
      </c>
      <c r="C123" s="4" t="s">
        <v>28</v>
      </c>
      <c r="D123" s="2" t="s">
        <v>29</v>
      </c>
      <c r="E123" s="2">
        <f t="shared" si="39"/>
        <v>279.83</v>
      </c>
      <c r="F123" s="2">
        <f t="shared" si="40"/>
        <v>279.83</v>
      </c>
      <c r="G123" s="2">
        <v>0</v>
      </c>
      <c r="H123" s="2">
        <v>279.83</v>
      </c>
      <c r="I123" s="2">
        <v>0</v>
      </c>
      <c r="J123" s="2">
        <v>0</v>
      </c>
      <c r="K123" s="2">
        <f t="shared" si="48"/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/>
    </row>
    <row r="124" spans="1:25" ht="21" customHeight="1">
      <c r="A124" s="4" t="s">
        <v>63</v>
      </c>
      <c r="B124" s="4" t="s">
        <v>28</v>
      </c>
      <c r="C124" s="4" t="s">
        <v>37</v>
      </c>
      <c r="D124" s="2" t="s">
        <v>82</v>
      </c>
      <c r="E124" s="2">
        <f t="shared" si="39"/>
        <v>1075.3700000000001</v>
      </c>
      <c r="F124" s="2">
        <f t="shared" si="40"/>
        <v>1075.3700000000001</v>
      </c>
      <c r="G124" s="2">
        <v>801.29</v>
      </c>
      <c r="H124" s="2">
        <v>256.27999999999997</v>
      </c>
      <c r="I124" s="2">
        <v>10.88</v>
      </c>
      <c r="J124" s="2">
        <v>6.92</v>
      </c>
      <c r="K124" s="2">
        <f t="shared" si="48"/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/>
    </row>
    <row r="125" spans="1:25" ht="21" customHeight="1">
      <c r="A125" s="4" t="s">
        <v>63</v>
      </c>
      <c r="B125" s="4" t="s">
        <v>28</v>
      </c>
      <c r="C125" s="4" t="s">
        <v>40</v>
      </c>
      <c r="D125" s="2" t="s">
        <v>64</v>
      </c>
      <c r="E125" s="2">
        <f t="shared" si="39"/>
        <v>530.92999999999995</v>
      </c>
      <c r="F125" s="2">
        <f t="shared" si="40"/>
        <v>42.93</v>
      </c>
      <c r="G125" s="2">
        <v>37.61</v>
      </c>
      <c r="H125" s="2">
        <v>3.99</v>
      </c>
      <c r="I125" s="2">
        <v>1.33</v>
      </c>
      <c r="J125" s="2">
        <v>0</v>
      </c>
      <c r="K125" s="2">
        <f t="shared" si="48"/>
        <v>488</v>
      </c>
      <c r="L125" s="2">
        <v>458</v>
      </c>
      <c r="M125" s="2">
        <v>25.5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4.5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/>
    </row>
    <row r="126" spans="1:25" ht="21" customHeight="1">
      <c r="A126" s="4" t="s">
        <v>63</v>
      </c>
      <c r="B126" s="4" t="s">
        <v>49</v>
      </c>
      <c r="C126" s="4" t="s">
        <v>40</v>
      </c>
      <c r="D126" s="2" t="s">
        <v>81</v>
      </c>
      <c r="E126" s="2">
        <f t="shared" si="39"/>
        <v>1058.6599999999999</v>
      </c>
      <c r="F126" s="2">
        <f t="shared" si="40"/>
        <v>683.66</v>
      </c>
      <c r="G126" s="2">
        <v>651.46</v>
      </c>
      <c r="H126" s="2">
        <v>26.04</v>
      </c>
      <c r="I126" s="2">
        <v>6.16</v>
      </c>
      <c r="J126" s="2">
        <v>0</v>
      </c>
      <c r="K126" s="2">
        <f t="shared" si="48"/>
        <v>375</v>
      </c>
      <c r="L126" s="2">
        <v>375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/>
    </row>
    <row r="127" spans="1:25" ht="21" customHeight="1">
      <c r="A127" s="4" t="s">
        <v>63</v>
      </c>
      <c r="B127" s="4" t="s">
        <v>31</v>
      </c>
      <c r="C127" s="4" t="s">
        <v>28</v>
      </c>
      <c r="D127" s="2" t="s">
        <v>80</v>
      </c>
      <c r="E127" s="2">
        <f t="shared" si="39"/>
        <v>3864.26</v>
      </c>
      <c r="F127" s="2">
        <f t="shared" si="40"/>
        <v>1295.26</v>
      </c>
      <c r="G127" s="2">
        <v>1226.07</v>
      </c>
      <c r="H127" s="2">
        <v>64.28</v>
      </c>
      <c r="I127" s="2">
        <v>4.91</v>
      </c>
      <c r="J127" s="2">
        <v>0</v>
      </c>
      <c r="K127" s="2">
        <f t="shared" si="48"/>
        <v>2569</v>
      </c>
      <c r="L127" s="2">
        <v>2569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/>
    </row>
    <row r="128" spans="1:25" ht="21" customHeight="1">
      <c r="A128" s="4" t="s">
        <v>63</v>
      </c>
      <c r="B128" s="4" t="s">
        <v>56</v>
      </c>
      <c r="C128" s="4" t="s">
        <v>38</v>
      </c>
      <c r="D128" s="2" t="s">
        <v>65</v>
      </c>
      <c r="E128" s="2">
        <f t="shared" si="39"/>
        <v>1393.95</v>
      </c>
      <c r="F128" s="2">
        <f t="shared" si="40"/>
        <v>0</v>
      </c>
      <c r="G128" s="2">
        <v>0</v>
      </c>
      <c r="H128" s="2">
        <v>0</v>
      </c>
      <c r="I128" s="2">
        <v>0</v>
      </c>
      <c r="J128" s="2">
        <v>0</v>
      </c>
      <c r="K128" s="2">
        <f t="shared" si="48"/>
        <v>1393.95</v>
      </c>
      <c r="L128" s="2">
        <v>157.94999999999999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1236</v>
      </c>
      <c r="U128" s="2">
        <v>0</v>
      </c>
      <c r="V128" s="2">
        <v>0</v>
      </c>
      <c r="W128" s="2">
        <v>0</v>
      </c>
      <c r="X128" s="2">
        <v>0</v>
      </c>
      <c r="Y128" s="2"/>
    </row>
    <row r="129" spans="1:25" s="9" customFormat="1" ht="21" customHeight="1">
      <c r="A129" s="5" t="s">
        <v>203</v>
      </c>
      <c r="B129" s="5"/>
      <c r="C129" s="5"/>
      <c r="D129" s="8" t="s">
        <v>219</v>
      </c>
      <c r="E129" s="8">
        <f t="shared" si="39"/>
        <v>27061</v>
      </c>
      <c r="F129" s="8">
        <f t="shared" si="40"/>
        <v>22788</v>
      </c>
      <c r="G129" s="8">
        <v>17560.21</v>
      </c>
      <c r="H129" s="8">
        <v>3183.23</v>
      </c>
      <c r="I129" s="8">
        <v>1903.5600000000002</v>
      </c>
      <c r="J129" s="8">
        <v>141</v>
      </c>
      <c r="K129" s="8">
        <f t="shared" ref="K129:T129" si="56">SUM(K130:K142)</f>
        <v>4273</v>
      </c>
      <c r="L129" s="8">
        <f t="shared" si="56"/>
        <v>181</v>
      </c>
      <c r="M129" s="8">
        <f t="shared" si="56"/>
        <v>1303</v>
      </c>
      <c r="N129" s="8">
        <f t="shared" si="56"/>
        <v>0</v>
      </c>
      <c r="O129" s="8">
        <f t="shared" si="56"/>
        <v>0</v>
      </c>
      <c r="P129" s="8">
        <f t="shared" si="56"/>
        <v>0</v>
      </c>
      <c r="Q129" s="8">
        <f t="shared" si="56"/>
        <v>0</v>
      </c>
      <c r="R129" s="8">
        <f t="shared" si="56"/>
        <v>0</v>
      </c>
      <c r="S129" s="8">
        <f t="shared" si="56"/>
        <v>2789</v>
      </c>
      <c r="T129" s="8">
        <f t="shared" si="56"/>
        <v>0</v>
      </c>
      <c r="U129" s="8"/>
      <c r="V129" s="8"/>
      <c r="W129" s="8"/>
      <c r="X129" s="8"/>
      <c r="Y129" s="8"/>
    </row>
    <row r="130" spans="1:25" ht="21" customHeight="1">
      <c r="A130" s="4" t="s">
        <v>85</v>
      </c>
      <c r="B130" s="4" t="s">
        <v>28</v>
      </c>
      <c r="C130" s="4" t="s">
        <v>28</v>
      </c>
      <c r="D130" s="2" t="s">
        <v>29</v>
      </c>
      <c r="E130" s="2">
        <f t="shared" si="39"/>
        <v>3444.38</v>
      </c>
      <c r="F130" s="2">
        <f t="shared" si="40"/>
        <v>3444.38</v>
      </c>
      <c r="G130" s="2">
        <v>2401.0700000000002</v>
      </c>
      <c r="H130" s="2">
        <v>630.05999999999995</v>
      </c>
      <c r="I130" s="2">
        <v>406.2</v>
      </c>
      <c r="J130" s="2">
        <v>7.05</v>
      </c>
      <c r="K130" s="2">
        <f t="shared" si="48"/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/>
    </row>
    <row r="131" spans="1:25" ht="21" customHeight="1">
      <c r="A131" s="4" t="s">
        <v>85</v>
      </c>
      <c r="B131" s="4" t="s">
        <v>28</v>
      </c>
      <c r="C131" s="4" t="s">
        <v>38</v>
      </c>
      <c r="D131" s="2" t="s">
        <v>86</v>
      </c>
      <c r="E131" s="2">
        <f t="shared" si="39"/>
        <v>260</v>
      </c>
      <c r="F131" s="2">
        <f t="shared" si="40"/>
        <v>0</v>
      </c>
      <c r="G131" s="2">
        <v>0</v>
      </c>
      <c r="H131" s="2">
        <v>0</v>
      </c>
      <c r="I131" s="2">
        <v>0</v>
      </c>
      <c r="J131" s="2">
        <v>0</v>
      </c>
      <c r="K131" s="2">
        <f t="shared" si="48"/>
        <v>260</v>
      </c>
      <c r="L131" s="2">
        <v>85</v>
      </c>
      <c r="M131" s="2">
        <v>175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/>
    </row>
    <row r="132" spans="1:25" ht="21" customHeight="1">
      <c r="A132" s="4" t="s">
        <v>85</v>
      </c>
      <c r="B132" s="4" t="s">
        <v>28</v>
      </c>
      <c r="C132" s="4" t="s">
        <v>42</v>
      </c>
      <c r="D132" s="2" t="s">
        <v>87</v>
      </c>
      <c r="E132" s="2">
        <f t="shared" si="39"/>
        <v>37</v>
      </c>
      <c r="F132" s="2">
        <f t="shared" si="40"/>
        <v>0</v>
      </c>
      <c r="G132" s="2">
        <v>0</v>
      </c>
      <c r="H132" s="2">
        <v>0</v>
      </c>
      <c r="I132" s="2">
        <v>0</v>
      </c>
      <c r="J132" s="2">
        <v>0</v>
      </c>
      <c r="K132" s="2">
        <f t="shared" si="48"/>
        <v>37</v>
      </c>
      <c r="L132" s="2">
        <v>37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/>
    </row>
    <row r="133" spans="1:25" ht="21" customHeight="1">
      <c r="A133" s="4" t="s">
        <v>85</v>
      </c>
      <c r="B133" s="4" t="s">
        <v>32</v>
      </c>
      <c r="C133" s="4" t="s">
        <v>28</v>
      </c>
      <c r="D133" s="2" t="s">
        <v>29</v>
      </c>
      <c r="E133" s="2">
        <f t="shared" si="39"/>
        <v>8678.23</v>
      </c>
      <c r="F133" s="2">
        <f t="shared" si="40"/>
        <v>8678.23</v>
      </c>
      <c r="G133" s="2">
        <v>6883.48</v>
      </c>
      <c r="H133" s="2">
        <v>954.34</v>
      </c>
      <c r="I133" s="2">
        <v>812.21</v>
      </c>
      <c r="J133" s="2">
        <v>28.2</v>
      </c>
      <c r="K133" s="2">
        <f t="shared" si="48"/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/>
    </row>
    <row r="134" spans="1:25" ht="21" customHeight="1">
      <c r="A134" s="4" t="s">
        <v>85</v>
      </c>
      <c r="B134" s="4" t="s">
        <v>32</v>
      </c>
      <c r="C134" s="4" t="s">
        <v>37</v>
      </c>
      <c r="D134" s="2" t="s">
        <v>90</v>
      </c>
      <c r="E134" s="2">
        <f t="shared" si="39"/>
        <v>3271.9</v>
      </c>
      <c r="F134" s="2">
        <f t="shared" si="40"/>
        <v>3271.9</v>
      </c>
      <c r="G134" s="2">
        <v>2981.21</v>
      </c>
      <c r="H134" s="2">
        <v>264.3</v>
      </c>
      <c r="I134" s="2">
        <v>26.39</v>
      </c>
      <c r="J134" s="2">
        <v>0</v>
      </c>
      <c r="K134" s="2">
        <f t="shared" si="48"/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/>
    </row>
    <row r="135" spans="1:25" ht="21" customHeight="1">
      <c r="A135" s="4" t="s">
        <v>85</v>
      </c>
      <c r="B135" s="4" t="s">
        <v>32</v>
      </c>
      <c r="C135" s="4" t="s">
        <v>72</v>
      </c>
      <c r="D135" s="2" t="s">
        <v>115</v>
      </c>
      <c r="E135" s="2">
        <f t="shared" si="39"/>
        <v>1036.95</v>
      </c>
      <c r="F135" s="2">
        <f t="shared" si="40"/>
        <v>977.95</v>
      </c>
      <c r="G135" s="2">
        <v>719.08</v>
      </c>
      <c r="H135" s="2">
        <v>191.85</v>
      </c>
      <c r="I135" s="2">
        <v>38.35</v>
      </c>
      <c r="J135" s="2">
        <v>28.67</v>
      </c>
      <c r="K135" s="2">
        <f t="shared" si="48"/>
        <v>59</v>
      </c>
      <c r="L135" s="2">
        <v>59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/>
    </row>
    <row r="136" spans="1:25" ht="21" customHeight="1">
      <c r="A136" s="4" t="s">
        <v>85</v>
      </c>
      <c r="B136" s="4" t="s">
        <v>49</v>
      </c>
      <c r="C136" s="4" t="s">
        <v>28</v>
      </c>
      <c r="D136" s="2" t="s">
        <v>29</v>
      </c>
      <c r="E136" s="2">
        <f t="shared" si="39"/>
        <v>1603.9899999999998</v>
      </c>
      <c r="F136" s="2">
        <f t="shared" si="40"/>
        <v>1603.9899999999998</v>
      </c>
      <c r="G136" s="2">
        <v>782.17</v>
      </c>
      <c r="H136" s="2">
        <v>242.17</v>
      </c>
      <c r="I136" s="2">
        <v>579.65</v>
      </c>
      <c r="J136" s="2">
        <v>0</v>
      </c>
      <c r="K136" s="2">
        <f t="shared" si="48"/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/>
    </row>
    <row r="137" spans="1:25" ht="21" customHeight="1">
      <c r="A137" s="4" t="s">
        <v>85</v>
      </c>
      <c r="B137" s="4" t="s">
        <v>49</v>
      </c>
      <c r="C137" s="4" t="s">
        <v>32</v>
      </c>
      <c r="D137" s="2" t="s">
        <v>79</v>
      </c>
      <c r="E137" s="2">
        <f t="shared" si="39"/>
        <v>336</v>
      </c>
      <c r="F137" s="2">
        <f t="shared" si="40"/>
        <v>336</v>
      </c>
      <c r="G137" s="2">
        <v>219.91</v>
      </c>
      <c r="H137" s="2">
        <v>113.58</v>
      </c>
      <c r="I137" s="2">
        <v>2.5099999999999998</v>
      </c>
      <c r="J137" s="2">
        <v>0</v>
      </c>
      <c r="K137" s="2">
        <f t="shared" si="48"/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/>
    </row>
    <row r="138" spans="1:25" ht="21" customHeight="1">
      <c r="A138" s="4" t="s">
        <v>85</v>
      </c>
      <c r="B138" s="4" t="s">
        <v>49</v>
      </c>
      <c r="C138" s="4" t="s">
        <v>37</v>
      </c>
      <c r="D138" s="2" t="s">
        <v>92</v>
      </c>
      <c r="E138" s="2">
        <f t="shared" ref="E138:E178" si="57">F138+K138</f>
        <v>3744.32</v>
      </c>
      <c r="F138" s="2">
        <f t="shared" ref="F138:F178" si="58">SUM(G138:J138)</f>
        <v>3744.32</v>
      </c>
      <c r="G138" s="2">
        <v>3235.9</v>
      </c>
      <c r="H138" s="2">
        <v>410.1</v>
      </c>
      <c r="I138" s="2">
        <v>32.520000000000003</v>
      </c>
      <c r="J138" s="2">
        <v>65.8</v>
      </c>
      <c r="K138" s="2">
        <f t="shared" si="48"/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/>
    </row>
    <row r="139" spans="1:25" ht="21" customHeight="1">
      <c r="A139" s="4" t="s">
        <v>85</v>
      </c>
      <c r="B139" s="4" t="s">
        <v>49</v>
      </c>
      <c r="C139" s="4" t="s">
        <v>38</v>
      </c>
      <c r="D139" s="2" t="s">
        <v>93</v>
      </c>
      <c r="E139" s="2">
        <f t="shared" si="57"/>
        <v>2940.88</v>
      </c>
      <c r="F139" s="2">
        <f t="shared" si="58"/>
        <v>151.88</v>
      </c>
      <c r="G139" s="2">
        <v>117.78</v>
      </c>
      <c r="H139" s="2">
        <v>33.42</v>
      </c>
      <c r="I139" s="2">
        <v>0.68</v>
      </c>
      <c r="J139" s="2">
        <v>0</v>
      </c>
      <c r="K139" s="2">
        <f t="shared" si="48"/>
        <v>2789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2789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/>
    </row>
    <row r="140" spans="1:25" ht="21" customHeight="1">
      <c r="A140" s="4" t="s">
        <v>85</v>
      </c>
      <c r="B140" s="4" t="s">
        <v>49</v>
      </c>
      <c r="C140" s="4" t="s">
        <v>132</v>
      </c>
      <c r="D140" s="2" t="s">
        <v>133</v>
      </c>
      <c r="E140" s="2">
        <f t="shared" si="57"/>
        <v>1128</v>
      </c>
      <c r="F140" s="2">
        <f t="shared" si="58"/>
        <v>0</v>
      </c>
      <c r="G140" s="2">
        <v>0</v>
      </c>
      <c r="H140" s="2">
        <v>0</v>
      </c>
      <c r="I140" s="2">
        <v>0</v>
      </c>
      <c r="J140" s="2">
        <v>0</v>
      </c>
      <c r="K140" s="2">
        <f t="shared" si="48"/>
        <v>1128</v>
      </c>
      <c r="L140" s="2">
        <v>0</v>
      </c>
      <c r="M140" s="2">
        <v>1128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/>
    </row>
    <row r="141" spans="1:25" ht="21" customHeight="1">
      <c r="A141" s="4" t="s">
        <v>85</v>
      </c>
      <c r="B141" s="4" t="s">
        <v>49</v>
      </c>
      <c r="C141" s="4" t="s">
        <v>40</v>
      </c>
      <c r="D141" s="2" t="s">
        <v>134</v>
      </c>
      <c r="E141" s="2">
        <f t="shared" si="57"/>
        <v>100.35</v>
      </c>
      <c r="F141" s="2">
        <f t="shared" si="58"/>
        <v>100.35</v>
      </c>
      <c r="G141" s="2">
        <v>4.7</v>
      </c>
      <c r="H141" s="2">
        <v>89.07</v>
      </c>
      <c r="I141" s="2">
        <v>0</v>
      </c>
      <c r="J141" s="2">
        <v>6.58</v>
      </c>
      <c r="K141" s="2">
        <f t="shared" si="48"/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/>
    </row>
    <row r="142" spans="1:25" ht="21" customHeight="1">
      <c r="A142" s="4" t="s">
        <v>85</v>
      </c>
      <c r="B142" s="4" t="s">
        <v>38</v>
      </c>
      <c r="C142" s="4" t="s">
        <v>28</v>
      </c>
      <c r="D142" s="2" t="s">
        <v>91</v>
      </c>
      <c r="E142" s="2">
        <f t="shared" si="57"/>
        <v>479</v>
      </c>
      <c r="F142" s="2">
        <f t="shared" si="58"/>
        <v>479</v>
      </c>
      <c r="G142" s="2">
        <v>214.91</v>
      </c>
      <c r="H142" s="2">
        <v>254.34</v>
      </c>
      <c r="I142" s="2">
        <v>5.05</v>
      </c>
      <c r="J142" s="2">
        <v>4.7</v>
      </c>
      <c r="K142" s="2">
        <f t="shared" si="48"/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/>
    </row>
    <row r="143" spans="1:25" s="9" customFormat="1" ht="21" customHeight="1">
      <c r="A143" s="5" t="s">
        <v>204</v>
      </c>
      <c r="B143" s="5"/>
      <c r="C143" s="5"/>
      <c r="D143" s="8" t="s">
        <v>220</v>
      </c>
      <c r="E143" s="8">
        <f t="shared" ref="E143" si="59">SUM(E144:E147)</f>
        <v>9593</v>
      </c>
      <c r="F143" s="8">
        <f t="shared" ref="F143" si="60">SUM(F144:F147)</f>
        <v>4668</v>
      </c>
      <c r="G143" s="8">
        <f t="shared" ref="G143:T143" si="61">SUM(G144:G147)</f>
        <v>3637.39</v>
      </c>
      <c r="H143" s="8">
        <f t="shared" si="61"/>
        <v>951.20999999999992</v>
      </c>
      <c r="I143" s="8">
        <f t="shared" si="61"/>
        <v>56.04</v>
      </c>
      <c r="J143" s="8">
        <f t="shared" si="61"/>
        <v>23.36</v>
      </c>
      <c r="K143" s="8">
        <f t="shared" si="61"/>
        <v>4925</v>
      </c>
      <c r="L143" s="8">
        <f t="shared" si="61"/>
        <v>2475</v>
      </c>
      <c r="M143" s="8">
        <f t="shared" si="61"/>
        <v>70</v>
      </c>
      <c r="N143" s="8">
        <f t="shared" si="61"/>
        <v>0</v>
      </c>
      <c r="O143" s="8">
        <f t="shared" si="61"/>
        <v>0</v>
      </c>
      <c r="P143" s="8">
        <f t="shared" si="61"/>
        <v>0</v>
      </c>
      <c r="Q143" s="8">
        <f t="shared" si="61"/>
        <v>0</v>
      </c>
      <c r="R143" s="8">
        <f t="shared" si="61"/>
        <v>0</v>
      </c>
      <c r="S143" s="8">
        <f t="shared" si="61"/>
        <v>2350</v>
      </c>
      <c r="T143" s="8">
        <f t="shared" si="61"/>
        <v>30</v>
      </c>
      <c r="U143" s="8"/>
      <c r="V143" s="8"/>
      <c r="W143" s="8"/>
      <c r="X143" s="8"/>
      <c r="Y143" s="8"/>
    </row>
    <row r="144" spans="1:25" ht="21" customHeight="1">
      <c r="A144" s="4" t="s">
        <v>71</v>
      </c>
      <c r="B144" s="4" t="s">
        <v>28</v>
      </c>
      <c r="C144" s="4" t="s">
        <v>28</v>
      </c>
      <c r="D144" s="2" t="s">
        <v>29</v>
      </c>
      <c r="E144" s="2">
        <f t="shared" si="57"/>
        <v>3639.83</v>
      </c>
      <c r="F144" s="2">
        <f t="shared" si="58"/>
        <v>3585.83</v>
      </c>
      <c r="G144" s="2">
        <v>2881.06</v>
      </c>
      <c r="H144" s="2">
        <v>653.29</v>
      </c>
      <c r="I144" s="2">
        <v>45.64</v>
      </c>
      <c r="J144" s="2">
        <v>5.84</v>
      </c>
      <c r="K144" s="2">
        <f t="shared" si="48"/>
        <v>54</v>
      </c>
      <c r="L144" s="2">
        <v>54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/>
    </row>
    <row r="145" spans="1:25" ht="21" customHeight="1">
      <c r="A145" s="4" t="s">
        <v>71</v>
      </c>
      <c r="B145" s="4" t="s">
        <v>28</v>
      </c>
      <c r="C145" s="4" t="s">
        <v>76</v>
      </c>
      <c r="D145" s="2" t="s">
        <v>77</v>
      </c>
      <c r="E145" s="2">
        <f t="shared" si="57"/>
        <v>5495.52</v>
      </c>
      <c r="F145" s="2">
        <f t="shared" si="58"/>
        <v>830.52</v>
      </c>
      <c r="G145" s="2">
        <v>596.47</v>
      </c>
      <c r="H145" s="2">
        <v>209.81</v>
      </c>
      <c r="I145" s="2">
        <v>6.72</v>
      </c>
      <c r="J145" s="2">
        <v>17.52</v>
      </c>
      <c r="K145" s="2">
        <f t="shared" si="48"/>
        <v>4665</v>
      </c>
      <c r="L145" s="2">
        <v>2365</v>
      </c>
      <c r="M145" s="2">
        <v>70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2230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/>
    </row>
    <row r="146" spans="1:25" ht="21" customHeight="1">
      <c r="A146" s="4" t="s">
        <v>71</v>
      </c>
      <c r="B146" s="4" t="s">
        <v>28</v>
      </c>
      <c r="C146" s="4" t="s">
        <v>72</v>
      </c>
      <c r="D146" s="2" t="s">
        <v>73</v>
      </c>
      <c r="E146" s="2">
        <f t="shared" si="57"/>
        <v>120</v>
      </c>
      <c r="F146" s="2">
        <f t="shared" si="58"/>
        <v>0</v>
      </c>
      <c r="G146" s="2">
        <v>0</v>
      </c>
      <c r="H146" s="2">
        <v>0</v>
      </c>
      <c r="I146" s="2">
        <v>0</v>
      </c>
      <c r="J146" s="2">
        <v>0</v>
      </c>
      <c r="K146" s="2">
        <f t="shared" si="48"/>
        <v>120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120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/>
    </row>
    <row r="147" spans="1:25" ht="21" customHeight="1">
      <c r="A147" s="4" t="s">
        <v>71</v>
      </c>
      <c r="B147" s="4" t="s">
        <v>28</v>
      </c>
      <c r="C147" s="4" t="s">
        <v>74</v>
      </c>
      <c r="D147" s="2" t="s">
        <v>75</v>
      </c>
      <c r="E147" s="2">
        <f t="shared" si="57"/>
        <v>337.65000000000003</v>
      </c>
      <c r="F147" s="2">
        <f t="shared" si="58"/>
        <v>251.65000000000003</v>
      </c>
      <c r="G147" s="2">
        <v>159.86000000000001</v>
      </c>
      <c r="H147" s="2">
        <v>88.11</v>
      </c>
      <c r="I147" s="2">
        <v>3.68</v>
      </c>
      <c r="J147" s="2">
        <v>0</v>
      </c>
      <c r="K147" s="2">
        <f t="shared" si="48"/>
        <v>86</v>
      </c>
      <c r="L147" s="2">
        <v>56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30</v>
      </c>
      <c r="U147" s="2">
        <v>0</v>
      </c>
      <c r="V147" s="2">
        <v>0</v>
      </c>
      <c r="W147" s="2">
        <v>0</v>
      </c>
      <c r="X147" s="2">
        <v>0</v>
      </c>
      <c r="Y147" s="2"/>
    </row>
    <row r="148" spans="1:25" s="9" customFormat="1" ht="21" customHeight="1">
      <c r="A148" s="5" t="s">
        <v>205</v>
      </c>
      <c r="B148" s="5"/>
      <c r="C148" s="5"/>
      <c r="D148" s="8" t="s">
        <v>221</v>
      </c>
      <c r="E148" s="8">
        <f t="shared" si="57"/>
        <v>969</v>
      </c>
      <c r="F148" s="8">
        <f t="shared" si="58"/>
        <v>969</v>
      </c>
      <c r="G148" s="8">
        <f t="shared" ref="G148:T148" si="62">SUM(G149:G150)</f>
        <v>622.24</v>
      </c>
      <c r="H148" s="8">
        <f t="shared" si="62"/>
        <v>333.44</v>
      </c>
      <c r="I148" s="8">
        <f t="shared" si="62"/>
        <v>11.92</v>
      </c>
      <c r="J148" s="8">
        <f t="shared" si="62"/>
        <v>1.4</v>
      </c>
      <c r="K148" s="8">
        <f t="shared" si="62"/>
        <v>0</v>
      </c>
      <c r="L148" s="8">
        <f t="shared" si="62"/>
        <v>0</v>
      </c>
      <c r="M148" s="8">
        <f t="shared" si="62"/>
        <v>0</v>
      </c>
      <c r="N148" s="8">
        <f t="shared" si="62"/>
        <v>0</v>
      </c>
      <c r="O148" s="8">
        <f t="shared" si="62"/>
        <v>0</v>
      </c>
      <c r="P148" s="8">
        <f t="shared" si="62"/>
        <v>0</v>
      </c>
      <c r="Q148" s="8">
        <f t="shared" si="62"/>
        <v>0</v>
      </c>
      <c r="R148" s="8">
        <f t="shared" si="62"/>
        <v>0</v>
      </c>
      <c r="S148" s="8">
        <f t="shared" si="62"/>
        <v>0</v>
      </c>
      <c r="T148" s="8">
        <f t="shared" si="62"/>
        <v>0</v>
      </c>
      <c r="U148" s="8"/>
      <c r="V148" s="8"/>
      <c r="W148" s="8"/>
      <c r="X148" s="8"/>
      <c r="Y148" s="8"/>
    </row>
    <row r="149" spans="1:25" ht="21" customHeight="1">
      <c r="A149" s="4" t="s">
        <v>94</v>
      </c>
      <c r="B149" s="4" t="s">
        <v>28</v>
      </c>
      <c r="C149" s="4" t="s">
        <v>28</v>
      </c>
      <c r="D149" s="2" t="s">
        <v>29</v>
      </c>
      <c r="E149" s="2">
        <f t="shared" si="57"/>
        <v>313.87999999999994</v>
      </c>
      <c r="F149" s="2">
        <f t="shared" si="58"/>
        <v>313.87999999999994</v>
      </c>
      <c r="G149" s="2">
        <v>233.82</v>
      </c>
      <c r="H149" s="2">
        <v>70.459999999999994</v>
      </c>
      <c r="I149" s="2">
        <v>8.1999999999999993</v>
      </c>
      <c r="J149" s="2">
        <v>1.4</v>
      </c>
      <c r="K149" s="2">
        <f t="shared" si="48"/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/>
    </row>
    <row r="150" spans="1:25" ht="21" customHeight="1">
      <c r="A150" s="4" t="s">
        <v>94</v>
      </c>
      <c r="B150" s="4" t="s">
        <v>38</v>
      </c>
      <c r="C150" s="4" t="s">
        <v>28</v>
      </c>
      <c r="D150" s="2" t="s">
        <v>29</v>
      </c>
      <c r="E150" s="2">
        <f t="shared" si="57"/>
        <v>655.12000000000012</v>
      </c>
      <c r="F150" s="2">
        <f t="shared" si="58"/>
        <v>655.12000000000012</v>
      </c>
      <c r="G150" s="2">
        <v>388.42</v>
      </c>
      <c r="H150" s="2">
        <v>262.98</v>
      </c>
      <c r="I150" s="2">
        <v>3.72</v>
      </c>
      <c r="J150" s="2">
        <v>0</v>
      </c>
      <c r="K150" s="2">
        <f t="shared" si="48"/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/>
    </row>
    <row r="151" spans="1:25" s="9" customFormat="1" ht="21" customHeight="1">
      <c r="A151" s="5" t="s">
        <v>172</v>
      </c>
      <c r="B151" s="5"/>
      <c r="C151" s="5"/>
      <c r="D151" s="8" t="s">
        <v>222</v>
      </c>
      <c r="E151" s="8">
        <f t="shared" si="57"/>
        <v>293</v>
      </c>
      <c r="F151" s="8">
        <f t="shared" si="58"/>
        <v>293</v>
      </c>
      <c r="G151" s="8">
        <f t="shared" ref="G151:T151" si="63">SUM(G152:G153)</f>
        <v>195.62</v>
      </c>
      <c r="H151" s="8">
        <f t="shared" si="63"/>
        <v>85.89</v>
      </c>
      <c r="I151" s="8">
        <f t="shared" si="63"/>
        <v>11.49</v>
      </c>
      <c r="J151" s="8">
        <f t="shared" si="63"/>
        <v>0</v>
      </c>
      <c r="K151" s="8">
        <f t="shared" si="63"/>
        <v>0</v>
      </c>
      <c r="L151" s="8">
        <f t="shared" si="63"/>
        <v>0</v>
      </c>
      <c r="M151" s="8">
        <f t="shared" si="63"/>
        <v>0</v>
      </c>
      <c r="N151" s="8">
        <f t="shared" si="63"/>
        <v>0</v>
      </c>
      <c r="O151" s="8">
        <f t="shared" si="63"/>
        <v>0</v>
      </c>
      <c r="P151" s="8">
        <f t="shared" si="63"/>
        <v>0</v>
      </c>
      <c r="Q151" s="8">
        <f t="shared" si="63"/>
        <v>0</v>
      </c>
      <c r="R151" s="8">
        <f t="shared" si="63"/>
        <v>0</v>
      </c>
      <c r="S151" s="8">
        <f t="shared" si="63"/>
        <v>0</v>
      </c>
      <c r="T151" s="8">
        <f t="shared" si="63"/>
        <v>0</v>
      </c>
      <c r="U151" s="8"/>
      <c r="V151" s="8"/>
      <c r="W151" s="8"/>
      <c r="X151" s="8"/>
      <c r="Y151" s="8"/>
    </row>
    <row r="152" spans="1:25" ht="21" customHeight="1">
      <c r="A152" s="4" t="s">
        <v>83</v>
      </c>
      <c r="B152" s="4" t="s">
        <v>32</v>
      </c>
      <c r="C152" s="4" t="s">
        <v>28</v>
      </c>
      <c r="D152" s="2" t="s">
        <v>29</v>
      </c>
      <c r="E152" s="2">
        <f t="shared" si="57"/>
        <v>186.03</v>
      </c>
      <c r="F152" s="2">
        <f t="shared" si="58"/>
        <v>186.03</v>
      </c>
      <c r="G152" s="2">
        <v>116.59</v>
      </c>
      <c r="H152" s="2">
        <v>58.62</v>
      </c>
      <c r="I152" s="2">
        <v>10.82</v>
      </c>
      <c r="J152" s="2">
        <v>0</v>
      </c>
      <c r="K152" s="2">
        <f t="shared" si="48"/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/>
    </row>
    <row r="153" spans="1:25" ht="21" customHeight="1">
      <c r="A153" s="4" t="s">
        <v>83</v>
      </c>
      <c r="B153" s="4" t="s">
        <v>31</v>
      </c>
      <c r="C153" s="4" t="s">
        <v>28</v>
      </c>
      <c r="D153" s="2" t="s">
        <v>29</v>
      </c>
      <c r="E153" s="2">
        <f t="shared" si="57"/>
        <v>106.97</v>
      </c>
      <c r="F153" s="2">
        <f t="shared" si="58"/>
        <v>106.97</v>
      </c>
      <c r="G153" s="2">
        <v>79.03</v>
      </c>
      <c r="H153" s="2">
        <v>27.27</v>
      </c>
      <c r="I153" s="2">
        <v>0.67</v>
      </c>
      <c r="J153" s="2">
        <v>0</v>
      </c>
      <c r="K153" s="2">
        <f t="shared" si="48"/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/>
    </row>
    <row r="154" spans="1:25" s="9" customFormat="1" ht="21" customHeight="1">
      <c r="A154" s="5" t="s">
        <v>190</v>
      </c>
      <c r="B154" s="5"/>
      <c r="C154" s="5"/>
      <c r="D154" s="8" t="s">
        <v>223</v>
      </c>
      <c r="E154" s="8">
        <f t="shared" ref="E154" si="64">SUM(E155)</f>
        <v>20</v>
      </c>
      <c r="F154" s="8">
        <f t="shared" ref="F154" si="65">SUM(F155)</f>
        <v>0</v>
      </c>
      <c r="G154" s="8">
        <f t="shared" ref="G154" si="66">SUM(G155)</f>
        <v>0</v>
      </c>
      <c r="H154" s="8">
        <f t="shared" ref="H154" si="67">SUM(H155)</f>
        <v>0</v>
      </c>
      <c r="I154" s="8">
        <f t="shared" ref="I154" si="68">SUM(I155)</f>
        <v>0</v>
      </c>
      <c r="J154" s="8">
        <f t="shared" ref="J154" si="69">SUM(J155)</f>
        <v>0</v>
      </c>
      <c r="K154" s="8">
        <f t="shared" ref="K154:N154" si="70">SUM(K155)</f>
        <v>20</v>
      </c>
      <c r="L154" s="8">
        <f t="shared" si="70"/>
        <v>0</v>
      </c>
      <c r="M154" s="8">
        <f t="shared" si="70"/>
        <v>20</v>
      </c>
      <c r="N154" s="8">
        <f t="shared" si="70"/>
        <v>0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21" customHeight="1">
      <c r="A155" s="4" t="s">
        <v>190</v>
      </c>
      <c r="B155" s="4" t="s">
        <v>159</v>
      </c>
      <c r="C155" s="4" t="s">
        <v>159</v>
      </c>
      <c r="D155" s="2" t="s">
        <v>191</v>
      </c>
      <c r="E155" s="2">
        <f t="shared" si="57"/>
        <v>20</v>
      </c>
      <c r="F155" s="2"/>
      <c r="G155" s="2"/>
      <c r="H155" s="2"/>
      <c r="I155" s="2"/>
      <c r="J155" s="2"/>
      <c r="K155" s="2">
        <f>SUM(L155:R155)</f>
        <v>20</v>
      </c>
      <c r="L155" s="2"/>
      <c r="M155" s="2">
        <v>20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s="9" customFormat="1" ht="21" customHeight="1">
      <c r="A156" s="5" t="s">
        <v>206</v>
      </c>
      <c r="B156" s="5"/>
      <c r="C156" s="5"/>
      <c r="D156" s="8" t="s">
        <v>224</v>
      </c>
      <c r="E156" s="8">
        <f t="shared" si="57"/>
        <v>2718.9999999999995</v>
      </c>
      <c r="F156" s="8">
        <f t="shared" si="58"/>
        <v>2383.8399999999997</v>
      </c>
      <c r="G156" s="8">
        <f t="shared" ref="G156:T156" si="71">SUM(G157:G160)</f>
        <v>1487.29</v>
      </c>
      <c r="H156" s="8">
        <f t="shared" si="71"/>
        <v>814.21</v>
      </c>
      <c r="I156" s="8">
        <f t="shared" si="71"/>
        <v>21.1</v>
      </c>
      <c r="J156" s="8">
        <f t="shared" si="71"/>
        <v>61.24</v>
      </c>
      <c r="K156" s="8">
        <f t="shared" si="71"/>
        <v>335.15999999999997</v>
      </c>
      <c r="L156" s="8">
        <f t="shared" si="71"/>
        <v>301.15999999999997</v>
      </c>
      <c r="M156" s="8">
        <f t="shared" si="71"/>
        <v>34</v>
      </c>
      <c r="N156" s="8">
        <f t="shared" si="71"/>
        <v>0</v>
      </c>
      <c r="O156" s="8">
        <f t="shared" si="71"/>
        <v>0</v>
      </c>
      <c r="P156" s="8">
        <f t="shared" si="71"/>
        <v>0</v>
      </c>
      <c r="Q156" s="8">
        <f t="shared" si="71"/>
        <v>0</v>
      </c>
      <c r="R156" s="8">
        <f t="shared" si="71"/>
        <v>0</v>
      </c>
      <c r="S156" s="8">
        <f t="shared" si="71"/>
        <v>0</v>
      </c>
      <c r="T156" s="8">
        <f t="shared" si="71"/>
        <v>0</v>
      </c>
      <c r="U156" s="8"/>
      <c r="V156" s="8"/>
      <c r="W156" s="8"/>
      <c r="X156" s="8"/>
      <c r="Y156" s="8"/>
    </row>
    <row r="157" spans="1:25" ht="21" customHeight="1">
      <c r="A157" s="4" t="s">
        <v>66</v>
      </c>
      <c r="B157" s="4" t="s">
        <v>28</v>
      </c>
      <c r="C157" s="4" t="s">
        <v>28</v>
      </c>
      <c r="D157" s="2" t="s">
        <v>29</v>
      </c>
      <c r="E157" s="2">
        <f t="shared" si="57"/>
        <v>2383.8399999999997</v>
      </c>
      <c r="F157" s="2">
        <f t="shared" si="58"/>
        <v>2383.8399999999997</v>
      </c>
      <c r="G157" s="2">
        <v>1487.29</v>
      </c>
      <c r="H157" s="2">
        <v>814.21</v>
      </c>
      <c r="I157" s="2">
        <v>21.1</v>
      </c>
      <c r="J157" s="2">
        <v>61.24</v>
      </c>
      <c r="K157" s="2">
        <f t="shared" si="48"/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/>
    </row>
    <row r="158" spans="1:25" ht="21" customHeight="1">
      <c r="A158" s="4" t="s">
        <v>66</v>
      </c>
      <c r="B158" s="4" t="s">
        <v>28</v>
      </c>
      <c r="C158" s="4" t="s">
        <v>56</v>
      </c>
      <c r="D158" s="2" t="s">
        <v>67</v>
      </c>
      <c r="E158" s="2">
        <f t="shared" si="57"/>
        <v>124</v>
      </c>
      <c r="F158" s="2">
        <f t="shared" si="58"/>
        <v>0</v>
      </c>
      <c r="G158" s="2">
        <v>0</v>
      </c>
      <c r="H158" s="2">
        <v>0</v>
      </c>
      <c r="I158" s="2">
        <v>0</v>
      </c>
      <c r="J158" s="2">
        <v>0</v>
      </c>
      <c r="K158" s="2">
        <f t="shared" si="48"/>
        <v>124</v>
      </c>
      <c r="L158" s="2">
        <v>124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/>
    </row>
    <row r="159" spans="1:25" ht="21" customHeight="1">
      <c r="A159" s="4" t="s">
        <v>66</v>
      </c>
      <c r="B159" s="4" t="s">
        <v>28</v>
      </c>
      <c r="C159" s="4" t="s">
        <v>68</v>
      </c>
      <c r="D159" s="2" t="s">
        <v>69</v>
      </c>
      <c r="E159" s="2">
        <f t="shared" si="57"/>
        <v>67.5</v>
      </c>
      <c r="F159" s="2">
        <f t="shared" si="58"/>
        <v>0</v>
      </c>
      <c r="G159" s="2">
        <v>0</v>
      </c>
      <c r="H159" s="2">
        <v>0</v>
      </c>
      <c r="I159" s="2">
        <v>0</v>
      </c>
      <c r="J159" s="2">
        <v>0</v>
      </c>
      <c r="K159" s="2">
        <f t="shared" si="48"/>
        <v>67.5</v>
      </c>
      <c r="L159" s="2">
        <v>33.5</v>
      </c>
      <c r="M159" s="2">
        <v>34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/>
    </row>
    <row r="160" spans="1:25" ht="21" customHeight="1">
      <c r="A160" s="4" t="s">
        <v>66</v>
      </c>
      <c r="B160" s="4" t="s">
        <v>28</v>
      </c>
      <c r="C160" s="4" t="s">
        <v>40</v>
      </c>
      <c r="D160" s="2" t="s">
        <v>70</v>
      </c>
      <c r="E160" s="2">
        <f t="shared" si="57"/>
        <v>143.66</v>
      </c>
      <c r="F160" s="2">
        <f t="shared" si="58"/>
        <v>0</v>
      </c>
      <c r="G160" s="2">
        <v>0</v>
      </c>
      <c r="H160" s="2">
        <v>0</v>
      </c>
      <c r="I160" s="2">
        <v>0</v>
      </c>
      <c r="J160" s="2">
        <v>0</v>
      </c>
      <c r="K160" s="2">
        <f t="shared" si="48"/>
        <v>143.66</v>
      </c>
      <c r="L160" s="2">
        <v>143.66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/>
    </row>
    <row r="161" spans="1:25" s="9" customFormat="1" ht="21" customHeight="1">
      <c r="A161" s="5" t="s">
        <v>207</v>
      </c>
      <c r="B161" s="5"/>
      <c r="C161" s="5"/>
      <c r="D161" s="8" t="s">
        <v>225</v>
      </c>
      <c r="E161" s="8">
        <f t="shared" si="57"/>
        <v>3610</v>
      </c>
      <c r="F161" s="8">
        <f t="shared" si="58"/>
        <v>0</v>
      </c>
      <c r="G161" s="8">
        <f t="shared" ref="G161:S161" si="72">SUM(G162:G166)</f>
        <v>0</v>
      </c>
      <c r="H161" s="8">
        <f t="shared" si="72"/>
        <v>0</v>
      </c>
      <c r="I161" s="8">
        <f t="shared" si="72"/>
        <v>0</v>
      </c>
      <c r="J161" s="8">
        <f t="shared" si="72"/>
        <v>0</v>
      </c>
      <c r="K161" s="8">
        <f t="shared" si="72"/>
        <v>3610</v>
      </c>
      <c r="L161" s="8">
        <f t="shared" si="72"/>
        <v>0</v>
      </c>
      <c r="M161" s="8">
        <f t="shared" si="72"/>
        <v>586</v>
      </c>
      <c r="N161" s="8">
        <f t="shared" si="72"/>
        <v>0</v>
      </c>
      <c r="O161" s="8">
        <f t="shared" si="72"/>
        <v>0</v>
      </c>
      <c r="P161" s="8">
        <f t="shared" si="72"/>
        <v>0</v>
      </c>
      <c r="Q161" s="8">
        <f t="shared" si="72"/>
        <v>0</v>
      </c>
      <c r="R161" s="8">
        <f t="shared" si="72"/>
        <v>0</v>
      </c>
      <c r="S161" s="8">
        <f t="shared" si="72"/>
        <v>3024</v>
      </c>
      <c r="T161" s="8"/>
      <c r="U161" s="8"/>
      <c r="V161" s="8"/>
      <c r="W161" s="8"/>
      <c r="X161" s="8"/>
      <c r="Y161" s="8"/>
    </row>
    <row r="162" spans="1:25" ht="21" customHeight="1">
      <c r="A162" s="4" t="s">
        <v>173</v>
      </c>
      <c r="B162" s="4" t="s">
        <v>158</v>
      </c>
      <c r="C162" s="4" t="s">
        <v>165</v>
      </c>
      <c r="D162" s="2" t="s">
        <v>174</v>
      </c>
      <c r="E162" s="2">
        <f t="shared" si="57"/>
        <v>1896</v>
      </c>
      <c r="F162" s="2">
        <f t="shared" si="58"/>
        <v>0</v>
      </c>
      <c r="G162" s="2"/>
      <c r="H162" s="2"/>
      <c r="I162" s="2"/>
      <c r="J162" s="2"/>
      <c r="K162" s="2">
        <f t="shared" si="48"/>
        <v>1896</v>
      </c>
      <c r="L162" s="2"/>
      <c r="M162" s="2"/>
      <c r="N162" s="2"/>
      <c r="O162" s="2"/>
      <c r="P162" s="2"/>
      <c r="Q162" s="2"/>
      <c r="R162" s="2"/>
      <c r="S162" s="2">
        <v>1896</v>
      </c>
      <c r="T162" s="2"/>
      <c r="U162" s="2"/>
      <c r="V162" s="2"/>
      <c r="W162" s="2"/>
      <c r="X162" s="2"/>
      <c r="Y162" s="2"/>
    </row>
    <row r="163" spans="1:25" ht="21" customHeight="1">
      <c r="A163" s="4" t="s">
        <v>173</v>
      </c>
      <c r="B163" s="4" t="s">
        <v>158</v>
      </c>
      <c r="C163" s="4" t="s">
        <v>143</v>
      </c>
      <c r="D163" s="2" t="s">
        <v>175</v>
      </c>
      <c r="E163" s="2">
        <f t="shared" si="57"/>
        <v>141</v>
      </c>
      <c r="F163" s="2">
        <f t="shared" si="58"/>
        <v>0</v>
      </c>
      <c r="G163" s="2"/>
      <c r="H163" s="2"/>
      <c r="I163" s="2"/>
      <c r="J163" s="2"/>
      <c r="K163" s="2">
        <f t="shared" si="48"/>
        <v>141</v>
      </c>
      <c r="L163" s="2"/>
      <c r="M163" s="2"/>
      <c r="N163" s="2"/>
      <c r="O163" s="2"/>
      <c r="P163" s="2"/>
      <c r="Q163" s="2"/>
      <c r="R163" s="2"/>
      <c r="S163" s="2">
        <v>141</v>
      </c>
      <c r="T163" s="2"/>
      <c r="U163" s="2"/>
      <c r="V163" s="2"/>
      <c r="W163" s="2"/>
      <c r="X163" s="2"/>
      <c r="Y163" s="2"/>
    </row>
    <row r="164" spans="1:25" ht="21" customHeight="1">
      <c r="A164" s="4" t="s">
        <v>173</v>
      </c>
      <c r="B164" s="4" t="s">
        <v>158</v>
      </c>
      <c r="C164" s="4" t="s">
        <v>146</v>
      </c>
      <c r="D164" s="2" t="s">
        <v>179</v>
      </c>
      <c r="E164" s="2">
        <f t="shared" si="57"/>
        <v>862</v>
      </c>
      <c r="F164" s="2">
        <f t="shared" si="58"/>
        <v>0</v>
      </c>
      <c r="G164" s="2"/>
      <c r="H164" s="2"/>
      <c r="I164" s="2"/>
      <c r="J164" s="2"/>
      <c r="K164" s="2">
        <f t="shared" si="48"/>
        <v>862</v>
      </c>
      <c r="L164" s="2"/>
      <c r="M164" s="2"/>
      <c r="N164" s="2"/>
      <c r="O164" s="2"/>
      <c r="P164" s="2"/>
      <c r="Q164" s="2"/>
      <c r="R164" s="2"/>
      <c r="S164" s="2">
        <v>862</v>
      </c>
      <c r="T164" s="2"/>
      <c r="U164" s="2"/>
      <c r="V164" s="2"/>
      <c r="W164" s="2"/>
      <c r="X164" s="2"/>
      <c r="Y164" s="2"/>
    </row>
    <row r="165" spans="1:25" ht="21" customHeight="1">
      <c r="A165" s="4" t="s">
        <v>173</v>
      </c>
      <c r="B165" s="4" t="s">
        <v>158</v>
      </c>
      <c r="C165" s="4" t="s">
        <v>177</v>
      </c>
      <c r="D165" s="2" t="s">
        <v>178</v>
      </c>
      <c r="E165" s="2">
        <f t="shared" si="57"/>
        <v>586</v>
      </c>
      <c r="F165" s="2">
        <f t="shared" si="58"/>
        <v>0</v>
      </c>
      <c r="G165" s="2"/>
      <c r="H165" s="2"/>
      <c r="I165" s="2"/>
      <c r="J165" s="2"/>
      <c r="K165" s="2">
        <f t="shared" si="48"/>
        <v>586</v>
      </c>
      <c r="L165" s="2"/>
      <c r="M165" s="2">
        <v>586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21" customHeight="1">
      <c r="A166" s="4" t="s">
        <v>173</v>
      </c>
      <c r="B166" s="4" t="s">
        <v>158</v>
      </c>
      <c r="C166" s="4" t="s">
        <v>151</v>
      </c>
      <c r="D166" s="2" t="s">
        <v>176</v>
      </c>
      <c r="E166" s="2">
        <f t="shared" si="57"/>
        <v>125</v>
      </c>
      <c r="F166" s="2">
        <f t="shared" si="58"/>
        <v>0</v>
      </c>
      <c r="G166" s="2"/>
      <c r="H166" s="2"/>
      <c r="I166" s="2"/>
      <c r="J166" s="2"/>
      <c r="K166" s="2">
        <f t="shared" si="48"/>
        <v>125</v>
      </c>
      <c r="L166" s="2"/>
      <c r="M166" s="2"/>
      <c r="N166" s="2"/>
      <c r="O166" s="2"/>
      <c r="P166" s="2"/>
      <c r="Q166" s="2"/>
      <c r="R166" s="2"/>
      <c r="S166" s="2">
        <v>125</v>
      </c>
      <c r="T166" s="2"/>
      <c r="U166" s="2"/>
      <c r="V166" s="2"/>
      <c r="W166" s="2"/>
      <c r="X166" s="2"/>
      <c r="Y166" s="2"/>
    </row>
    <row r="167" spans="1:25" s="9" customFormat="1" ht="21" customHeight="1">
      <c r="A167" s="5" t="s">
        <v>208</v>
      </c>
      <c r="B167" s="5"/>
      <c r="C167" s="5"/>
      <c r="D167" s="8" t="s">
        <v>226</v>
      </c>
      <c r="E167" s="8">
        <f t="shared" si="57"/>
        <v>200.00000000000003</v>
      </c>
      <c r="F167" s="8">
        <f t="shared" si="58"/>
        <v>176.00000000000003</v>
      </c>
      <c r="G167" s="8">
        <f t="shared" ref="G167:T167" si="73">SUM(G168:G169)</f>
        <v>101.18</v>
      </c>
      <c r="H167" s="8">
        <f t="shared" si="73"/>
        <v>70.27000000000001</v>
      </c>
      <c r="I167" s="8">
        <f t="shared" si="73"/>
        <v>3.0500000000000003</v>
      </c>
      <c r="J167" s="8">
        <f t="shared" si="73"/>
        <v>1.5</v>
      </c>
      <c r="K167" s="8">
        <f t="shared" si="73"/>
        <v>24</v>
      </c>
      <c r="L167" s="8">
        <f t="shared" si="73"/>
        <v>0</v>
      </c>
      <c r="M167" s="8">
        <f t="shared" si="73"/>
        <v>24</v>
      </c>
      <c r="N167" s="8">
        <f t="shared" si="73"/>
        <v>0</v>
      </c>
      <c r="O167" s="8">
        <f t="shared" si="73"/>
        <v>0</v>
      </c>
      <c r="P167" s="8">
        <f t="shared" si="73"/>
        <v>0</v>
      </c>
      <c r="Q167" s="8">
        <f t="shared" si="73"/>
        <v>0</v>
      </c>
      <c r="R167" s="8">
        <f t="shared" si="73"/>
        <v>0</v>
      </c>
      <c r="S167" s="8">
        <f t="shared" si="73"/>
        <v>0</v>
      </c>
      <c r="T167" s="8">
        <f t="shared" si="73"/>
        <v>0</v>
      </c>
      <c r="U167" s="8"/>
      <c r="V167" s="8"/>
      <c r="W167" s="8"/>
      <c r="X167" s="8"/>
      <c r="Y167" s="8"/>
    </row>
    <row r="168" spans="1:25" ht="21" customHeight="1">
      <c r="A168" s="4" t="s">
        <v>84</v>
      </c>
      <c r="B168" s="4" t="s">
        <v>28</v>
      </c>
      <c r="C168" s="4" t="s">
        <v>28</v>
      </c>
      <c r="D168" s="2" t="s">
        <v>29</v>
      </c>
      <c r="E168" s="2">
        <f t="shared" si="57"/>
        <v>188.20999999999998</v>
      </c>
      <c r="F168" s="2">
        <f t="shared" si="58"/>
        <v>164.20999999999998</v>
      </c>
      <c r="G168" s="2">
        <v>95.11</v>
      </c>
      <c r="H168" s="2">
        <v>64.900000000000006</v>
      </c>
      <c r="I168" s="2">
        <v>2.7</v>
      </c>
      <c r="J168" s="2">
        <v>1.5</v>
      </c>
      <c r="K168" s="2">
        <f t="shared" si="48"/>
        <v>24</v>
      </c>
      <c r="L168" s="2">
        <v>0</v>
      </c>
      <c r="M168" s="2">
        <v>24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/>
    </row>
    <row r="169" spans="1:25" ht="21" customHeight="1">
      <c r="A169" s="4" t="s">
        <v>84</v>
      </c>
      <c r="B169" s="4" t="s">
        <v>32</v>
      </c>
      <c r="C169" s="4" t="s">
        <v>28</v>
      </c>
      <c r="D169" s="2" t="s">
        <v>29</v>
      </c>
      <c r="E169" s="2">
        <f t="shared" si="57"/>
        <v>11.790000000000001</v>
      </c>
      <c r="F169" s="2">
        <f t="shared" si="58"/>
        <v>11.790000000000001</v>
      </c>
      <c r="G169" s="2">
        <v>6.07</v>
      </c>
      <c r="H169" s="2">
        <v>5.37</v>
      </c>
      <c r="I169" s="2">
        <v>0.35</v>
      </c>
      <c r="J169" s="2">
        <v>0</v>
      </c>
      <c r="K169" s="2">
        <f t="shared" si="48"/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/>
    </row>
    <row r="170" spans="1:25" s="9" customFormat="1" ht="21" customHeight="1">
      <c r="A170" s="5" t="s">
        <v>209</v>
      </c>
      <c r="B170" s="5"/>
      <c r="C170" s="5"/>
      <c r="D170" s="8" t="s">
        <v>227</v>
      </c>
      <c r="E170" s="8">
        <f t="shared" si="57"/>
        <v>8090</v>
      </c>
      <c r="F170" s="8">
        <f t="shared" si="58"/>
        <v>0</v>
      </c>
      <c r="G170" s="8">
        <f t="shared" ref="G170:U170" si="74">SUM(G171:G172)</f>
        <v>0</v>
      </c>
      <c r="H170" s="8">
        <f t="shared" si="74"/>
        <v>0</v>
      </c>
      <c r="I170" s="8">
        <f t="shared" si="74"/>
        <v>0</v>
      </c>
      <c r="J170" s="8">
        <f t="shared" si="74"/>
        <v>0</v>
      </c>
      <c r="K170" s="8">
        <f t="shared" si="74"/>
        <v>8090</v>
      </c>
      <c r="L170" s="8">
        <f t="shared" si="74"/>
        <v>0</v>
      </c>
      <c r="M170" s="8">
        <f t="shared" si="74"/>
        <v>0</v>
      </c>
      <c r="N170" s="8">
        <f t="shared" si="74"/>
        <v>0</v>
      </c>
      <c r="O170" s="8">
        <f t="shared" si="74"/>
        <v>0</v>
      </c>
      <c r="P170" s="8">
        <f t="shared" si="74"/>
        <v>0</v>
      </c>
      <c r="Q170" s="8">
        <f t="shared" si="74"/>
        <v>0</v>
      </c>
      <c r="R170" s="8">
        <f t="shared" si="74"/>
        <v>0</v>
      </c>
      <c r="S170" s="8">
        <f t="shared" si="74"/>
        <v>0</v>
      </c>
      <c r="T170" s="8">
        <f t="shared" si="74"/>
        <v>8090</v>
      </c>
      <c r="U170" s="8">
        <f t="shared" si="74"/>
        <v>0</v>
      </c>
      <c r="V170" s="8"/>
      <c r="W170" s="8"/>
      <c r="X170" s="8"/>
      <c r="Y170" s="8"/>
    </row>
    <row r="171" spans="1:25" ht="21" customHeight="1">
      <c r="A171" s="4" t="s">
        <v>184</v>
      </c>
      <c r="B171" s="4" t="s">
        <v>159</v>
      </c>
      <c r="C171" s="4"/>
      <c r="D171" s="2" t="s">
        <v>186</v>
      </c>
      <c r="E171" s="2">
        <f t="shared" si="57"/>
        <v>5690</v>
      </c>
      <c r="F171" s="2">
        <f t="shared" si="58"/>
        <v>0</v>
      </c>
      <c r="G171" s="2"/>
      <c r="H171" s="2"/>
      <c r="I171" s="2"/>
      <c r="J171" s="2"/>
      <c r="K171" s="2">
        <f t="shared" ref="K171:K175" si="75">SUM(L171:T171)</f>
        <v>5690</v>
      </c>
      <c r="L171" s="2"/>
      <c r="M171" s="2"/>
      <c r="N171" s="2"/>
      <c r="O171" s="2"/>
      <c r="P171" s="2"/>
      <c r="Q171" s="2"/>
      <c r="R171" s="2"/>
      <c r="S171" s="2"/>
      <c r="T171" s="2">
        <v>5690</v>
      </c>
      <c r="U171" s="2"/>
      <c r="V171" s="2"/>
      <c r="W171" s="2"/>
      <c r="X171" s="2"/>
      <c r="Y171" s="2"/>
    </row>
    <row r="172" spans="1:25" ht="21" customHeight="1">
      <c r="A172" s="4" t="s">
        <v>185</v>
      </c>
      <c r="B172" s="4" t="s">
        <v>151</v>
      </c>
      <c r="C172" s="4"/>
      <c r="D172" s="2" t="s">
        <v>187</v>
      </c>
      <c r="E172" s="2">
        <f t="shared" si="57"/>
        <v>2400</v>
      </c>
      <c r="F172" s="2">
        <f t="shared" si="58"/>
        <v>0</v>
      </c>
      <c r="G172" s="2"/>
      <c r="H172" s="2"/>
      <c r="I172" s="2"/>
      <c r="J172" s="2"/>
      <c r="K172" s="2">
        <f t="shared" si="75"/>
        <v>2400</v>
      </c>
      <c r="L172" s="2"/>
      <c r="M172" s="2"/>
      <c r="N172" s="2"/>
      <c r="O172" s="2"/>
      <c r="P172" s="2"/>
      <c r="Q172" s="2"/>
      <c r="R172" s="2"/>
      <c r="S172" s="2"/>
      <c r="T172" s="2">
        <v>2400</v>
      </c>
      <c r="U172" s="2"/>
      <c r="V172" s="2"/>
      <c r="W172" s="2"/>
      <c r="X172" s="2"/>
      <c r="Y172" s="2"/>
    </row>
    <row r="173" spans="1:25" s="9" customFormat="1" ht="21" customHeight="1">
      <c r="A173" s="5" t="s">
        <v>210</v>
      </c>
      <c r="B173" s="5"/>
      <c r="C173" s="5"/>
      <c r="D173" s="8" t="s">
        <v>228</v>
      </c>
      <c r="E173" s="8">
        <f t="shared" si="57"/>
        <v>10719</v>
      </c>
      <c r="F173" s="8">
        <f t="shared" si="58"/>
        <v>0</v>
      </c>
      <c r="G173" s="8">
        <f t="shared" ref="G173:U173" si="76">SUM(G174:G175)</f>
        <v>0</v>
      </c>
      <c r="H173" s="8">
        <f t="shared" si="76"/>
        <v>0</v>
      </c>
      <c r="I173" s="8">
        <f t="shared" si="76"/>
        <v>0</v>
      </c>
      <c r="J173" s="8">
        <f t="shared" si="76"/>
        <v>0</v>
      </c>
      <c r="K173" s="8">
        <f t="shared" si="76"/>
        <v>10719</v>
      </c>
      <c r="L173" s="8">
        <f t="shared" si="76"/>
        <v>0</v>
      </c>
      <c r="M173" s="8">
        <f t="shared" si="76"/>
        <v>0</v>
      </c>
      <c r="N173" s="8">
        <f t="shared" si="76"/>
        <v>0</v>
      </c>
      <c r="O173" s="8">
        <f t="shared" si="76"/>
        <v>0</v>
      </c>
      <c r="P173" s="8">
        <f t="shared" si="76"/>
        <v>0</v>
      </c>
      <c r="Q173" s="8">
        <f t="shared" si="76"/>
        <v>10719</v>
      </c>
      <c r="R173" s="8">
        <f t="shared" si="76"/>
        <v>0</v>
      </c>
      <c r="S173" s="8">
        <f t="shared" si="76"/>
        <v>0</v>
      </c>
      <c r="T173" s="8">
        <f t="shared" si="76"/>
        <v>0</v>
      </c>
      <c r="U173" s="8">
        <f t="shared" si="76"/>
        <v>0</v>
      </c>
      <c r="V173" s="8"/>
      <c r="W173" s="8"/>
      <c r="X173" s="8"/>
      <c r="Y173" s="8"/>
    </row>
    <row r="174" spans="1:25" ht="21" customHeight="1">
      <c r="A174" s="4" t="s">
        <v>180</v>
      </c>
      <c r="B174" s="4" t="s">
        <v>165</v>
      </c>
      <c r="C174" s="4" t="s">
        <v>165</v>
      </c>
      <c r="D174" s="2" t="s">
        <v>181</v>
      </c>
      <c r="E174" s="2">
        <f t="shared" si="57"/>
        <v>719</v>
      </c>
      <c r="F174" s="2">
        <f t="shared" si="58"/>
        <v>0</v>
      </c>
      <c r="G174" s="2"/>
      <c r="H174" s="2"/>
      <c r="I174" s="2"/>
      <c r="J174" s="2"/>
      <c r="K174" s="2">
        <f t="shared" si="75"/>
        <v>719</v>
      </c>
      <c r="L174" s="2"/>
      <c r="M174" s="2"/>
      <c r="N174" s="2"/>
      <c r="O174" s="2"/>
      <c r="P174" s="2"/>
      <c r="Q174" s="2">
        <v>719</v>
      </c>
      <c r="R174" s="2"/>
      <c r="S174" s="2"/>
      <c r="T174" s="2"/>
      <c r="U174" s="2"/>
      <c r="V174" s="2"/>
      <c r="W174" s="2"/>
      <c r="X174" s="2"/>
      <c r="Y174" s="2"/>
    </row>
    <row r="175" spans="1:25" ht="21" customHeight="1">
      <c r="A175" s="4" t="s">
        <v>180</v>
      </c>
      <c r="B175" s="4" t="s">
        <v>165</v>
      </c>
      <c r="C175" s="4" t="s">
        <v>151</v>
      </c>
      <c r="D175" s="2" t="s">
        <v>182</v>
      </c>
      <c r="E175" s="2">
        <f t="shared" si="57"/>
        <v>10000</v>
      </c>
      <c r="F175" s="2">
        <f t="shared" si="58"/>
        <v>0</v>
      </c>
      <c r="G175" s="2"/>
      <c r="H175" s="2"/>
      <c r="I175" s="2"/>
      <c r="J175" s="2"/>
      <c r="K175" s="2">
        <f t="shared" si="75"/>
        <v>10000</v>
      </c>
      <c r="L175" s="2"/>
      <c r="M175" s="2"/>
      <c r="N175" s="2"/>
      <c r="O175" s="2"/>
      <c r="P175" s="2"/>
      <c r="Q175" s="2">
        <v>10000</v>
      </c>
      <c r="R175" s="2"/>
      <c r="S175" s="2"/>
      <c r="T175" s="2"/>
      <c r="U175" s="2"/>
      <c r="V175" s="2"/>
      <c r="W175" s="2"/>
      <c r="X175" s="2"/>
      <c r="Y175" s="2"/>
    </row>
    <row r="176" spans="1:25" s="9" customFormat="1" ht="21" customHeight="1">
      <c r="A176" s="5" t="s">
        <v>211</v>
      </c>
      <c r="B176" s="5"/>
      <c r="C176" s="5"/>
      <c r="D176" s="8" t="s">
        <v>229</v>
      </c>
      <c r="E176" s="8">
        <f t="shared" si="57"/>
        <v>4281</v>
      </c>
      <c r="F176" s="8">
        <f t="shared" si="58"/>
        <v>0</v>
      </c>
      <c r="G176" s="8">
        <f t="shared" ref="G176:T176" si="77">SUM(G177:G178)</f>
        <v>0</v>
      </c>
      <c r="H176" s="8">
        <f t="shared" si="77"/>
        <v>0</v>
      </c>
      <c r="I176" s="8">
        <f t="shared" si="77"/>
        <v>0</v>
      </c>
      <c r="J176" s="8">
        <f t="shared" si="77"/>
        <v>0</v>
      </c>
      <c r="K176" s="8">
        <f t="shared" si="77"/>
        <v>4281</v>
      </c>
      <c r="L176" s="8">
        <f t="shared" si="77"/>
        <v>0</v>
      </c>
      <c r="M176" s="8">
        <f t="shared" si="77"/>
        <v>0</v>
      </c>
      <c r="N176" s="8">
        <f t="shared" si="77"/>
        <v>0</v>
      </c>
      <c r="O176" s="8">
        <f t="shared" si="77"/>
        <v>0</v>
      </c>
      <c r="P176" s="8">
        <f t="shared" si="77"/>
        <v>4281</v>
      </c>
      <c r="Q176" s="8">
        <f t="shared" si="77"/>
        <v>0</v>
      </c>
      <c r="R176" s="8">
        <f t="shared" si="77"/>
        <v>0</v>
      </c>
      <c r="S176" s="8">
        <f t="shared" si="77"/>
        <v>0</v>
      </c>
      <c r="T176" s="8">
        <f t="shared" si="77"/>
        <v>0</v>
      </c>
      <c r="U176" s="8"/>
      <c r="V176" s="8"/>
      <c r="W176" s="8"/>
      <c r="X176" s="8"/>
      <c r="Y176" s="8"/>
    </row>
    <row r="177" spans="1:25" ht="21" customHeight="1">
      <c r="A177" s="4" t="s">
        <v>183</v>
      </c>
      <c r="B177" s="4" t="s">
        <v>165</v>
      </c>
      <c r="C177" s="4" t="s">
        <v>165</v>
      </c>
      <c r="D177" s="2" t="s">
        <v>188</v>
      </c>
      <c r="E177" s="2">
        <f t="shared" si="57"/>
        <v>516</v>
      </c>
      <c r="F177" s="2">
        <f t="shared" si="58"/>
        <v>0</v>
      </c>
      <c r="G177" s="2"/>
      <c r="H177" s="2"/>
      <c r="I177" s="2"/>
      <c r="J177" s="2"/>
      <c r="K177" s="2">
        <f t="shared" ref="K177:K178" si="78">SUM(L177:T177)</f>
        <v>516</v>
      </c>
      <c r="L177" s="2"/>
      <c r="M177" s="2"/>
      <c r="N177" s="2"/>
      <c r="O177" s="2"/>
      <c r="P177" s="2">
        <v>516</v>
      </c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21" customHeight="1">
      <c r="A178" s="4" t="s">
        <v>183</v>
      </c>
      <c r="B178" s="4" t="s">
        <v>165</v>
      </c>
      <c r="C178" s="4" t="s">
        <v>144</v>
      </c>
      <c r="D178" s="2" t="s">
        <v>189</v>
      </c>
      <c r="E178" s="2">
        <f t="shared" si="57"/>
        <v>3765</v>
      </c>
      <c r="F178" s="2">
        <f t="shared" si="58"/>
        <v>0</v>
      </c>
      <c r="G178" s="2"/>
      <c r="H178" s="2"/>
      <c r="I178" s="2"/>
      <c r="J178" s="2"/>
      <c r="K178" s="2">
        <f t="shared" si="78"/>
        <v>3765</v>
      </c>
      <c r="L178" s="2"/>
      <c r="M178" s="2"/>
      <c r="N178" s="2"/>
      <c r="O178" s="2"/>
      <c r="P178" s="2">
        <v>3765</v>
      </c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21" customHeight="1">
      <c r="A179" s="6"/>
      <c r="B179" s="6"/>
      <c r="C179" s="6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ht="21" customHeight="1">
      <c r="A180" s="6"/>
      <c r="B180" s="6"/>
      <c r="C180" s="6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ht="21" customHeight="1">
      <c r="A181" s="6"/>
      <c r="B181" s="6"/>
      <c r="C181" s="6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</sheetData>
  <sortState ref="A99:AC106">
    <sortCondition ref="B99:B106"/>
    <sortCondition ref="C99:C106"/>
  </sortState>
  <mergeCells count="4">
    <mergeCell ref="A2:Y2"/>
    <mergeCell ref="F4:J4"/>
    <mergeCell ref="K4:T4"/>
    <mergeCell ref="V4:X4"/>
  </mergeCells>
  <phoneticPr fontId="1" type="noConversion"/>
  <printOptions horizontalCentered="1"/>
  <pageMargins left="0.19685039370078741" right="0.19685039370078741" top="0.55118110236220474" bottom="0.55118110236220474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Microsoft</cp:lastModifiedBy>
  <cp:lastPrinted>2016-09-23T02:30:25Z</cp:lastPrinted>
  <dcterms:created xsi:type="dcterms:W3CDTF">2016-09-22T01:13:52Z</dcterms:created>
  <dcterms:modified xsi:type="dcterms:W3CDTF">2016-10-12T07:07:48Z</dcterms:modified>
</cp:coreProperties>
</file>