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 activeTab="2"/>
  </bookViews>
  <sheets>
    <sheet name="资金来源表" sheetId="5" r:id="rId1"/>
    <sheet name="汇总表" sheetId="1" r:id="rId2"/>
    <sheet name="基础设施" sheetId="2" r:id="rId3"/>
    <sheet name="产业发展" sheetId="3" r:id="rId4"/>
    <sheet name="其他" sheetId="4" r:id="rId5"/>
  </sheets>
  <definedNames>
    <definedName name="_xlnm.Print_Titles" localSheetId="2">基础设施!$3:$4</definedName>
    <definedName name="_xlnm.Print_Titles" localSheetId="3">产业发展!$3:$4</definedName>
    <definedName name="_xlnm.Print_Titles" localSheetId="4">其他!$3:$4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xbany</author>
  </authors>
  <commentList>
    <comment ref="S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报告6万未报</t>
        </r>
      </text>
    </comment>
    <comment ref="S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3月14日工程量增加，资金增加5万元</t>
        </r>
      </text>
    </comment>
    <comment ref="H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3月18日工程量增加，资金增加到37万元</t>
        </r>
      </text>
    </comment>
    <comment ref="O598" authorId="1">
      <text>
        <r>
          <rPr>
            <b/>
            <sz val="9"/>
            <rFont val="宋体"/>
            <charset val="134"/>
          </rPr>
          <t xml:space="preserve">原无日期，自己添加
</t>
        </r>
      </text>
    </comment>
    <comment ref="B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<sst xmlns="http://schemas.openxmlformats.org/spreadsheetml/2006/main" count="11124" uniqueCount="4591">
  <si>
    <t>附件1</t>
  </si>
  <si>
    <t xml:space="preserve"> 溆浦县2019年统筹整合使用财政涉农资金来源表</t>
  </si>
  <si>
    <t>单位：万元</t>
  </si>
  <si>
    <t>序号</t>
  </si>
  <si>
    <t>财政资金名称</t>
  </si>
  <si>
    <t>年终数</t>
  </si>
  <si>
    <t>备注</t>
  </si>
  <si>
    <t>合    计</t>
  </si>
  <si>
    <t>一</t>
  </si>
  <si>
    <t>中央财政资金小计</t>
  </si>
  <si>
    <t>中央财政专项扶贫资金</t>
  </si>
  <si>
    <t>水利发展资金（对应原表第2项农田水利设施建设和水土保持补助资金、第17项江河湖库水系综合整治资金、第18全项国山洪灾害防治经费）</t>
  </si>
  <si>
    <t>农业生产发展资金（不含直接发放给农牧民部分及农机购置补助，对应原表第3项现代农业生产发展资金、第4项农业技术推广与服务补助资金）</t>
  </si>
  <si>
    <t>林业改革资金（对应原表第5项林业补助资金）</t>
  </si>
  <si>
    <t>农业综合开发补助资金</t>
  </si>
  <si>
    <t>农村综合改革转移支付</t>
  </si>
  <si>
    <t>新增建设用地土地有偿使用费
安排的高标准基本农田建设补助资金</t>
  </si>
  <si>
    <t>农村环境连片整治示范资金</t>
  </si>
  <si>
    <t>车辆购置税收入补助地方用于一般公路建设项目资金
（支持农村公路部分）</t>
  </si>
  <si>
    <t>农村危房改造补助资金</t>
  </si>
  <si>
    <t>中央专项彩票公益金支持扶贫资金</t>
  </si>
  <si>
    <t>产粮大县奖励资金</t>
  </si>
  <si>
    <t>生猪（牛羊）调出大县奖励资金（省级统筹部分）</t>
  </si>
  <si>
    <t>农业资源及生态保护补助资金（对农民的直接补贴除外）</t>
  </si>
  <si>
    <t>服务业发展专项资金（支持新农村现代流通服务网络工程部分）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</si>
  <si>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</si>
  <si>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</si>
  <si>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其他</t>
  </si>
  <si>
    <t>二</t>
  </si>
  <si>
    <t>省级财政资金小计</t>
  </si>
  <si>
    <t>扶贫专项资金</t>
  </si>
  <si>
    <t>重大水利工程建设专项资金</t>
  </si>
  <si>
    <t>现代农业发展专项资金（用于“一化四体系”建设的资金除外）</t>
  </si>
  <si>
    <t>农业技术服务与安全监管专项资金（安全监管资金除外）</t>
  </si>
  <si>
    <t>农村综合改革转移支付（村级运转及运行维护资金除外）</t>
  </si>
  <si>
    <t>国土整治与测绘地理信息专项资金（高标准农田建设部分）</t>
  </si>
  <si>
    <t>环境保护专项资金（农村环境连片综合整治整省推进部分）</t>
  </si>
  <si>
    <t>农村公路道路建设省级投入资金</t>
  </si>
  <si>
    <t>农村安全饮水资金</t>
  </si>
  <si>
    <t>农村发展专项资金</t>
  </si>
  <si>
    <t>畜牧水产发展专项资金（用于养殖业科技推广、生猪品种改良及产业发展、草食动物品种改良及产业发展、渔业发展的部分）</t>
  </si>
  <si>
    <t>森林营造与资源保护专项资金（森林生态效益补偿资金除外）</t>
  </si>
  <si>
    <t>林业产业建设专项资金</t>
  </si>
  <si>
    <t>森林植被恢复费</t>
  </si>
  <si>
    <t>预算内基本建设专项资金（用于“农、林、水”建设部分）</t>
  </si>
  <si>
    <t>旅游发展专项资金（支持乡村旅游建设部分）</t>
  </si>
  <si>
    <t>流通产业发展专项资金（支持农村流通产业基础设施建设部分）等。</t>
  </si>
  <si>
    <t>三</t>
  </si>
  <si>
    <t>市级财政资金小计</t>
  </si>
  <si>
    <t>财政扶贫资金</t>
  </si>
  <si>
    <t>四</t>
  </si>
  <si>
    <t>县级财政资金小计</t>
  </si>
  <si>
    <t>附件2</t>
  </si>
  <si>
    <t>溆浦县2019年统筹整合使用财政涉农资金汇总表</t>
  </si>
  <si>
    <t>项目名称</t>
  </si>
  <si>
    <t>安排资金（万元）</t>
  </si>
  <si>
    <t>实施单位</t>
  </si>
  <si>
    <t>基础设施</t>
  </si>
  <si>
    <t>病险水库除险加固、三都河治理</t>
  </si>
  <si>
    <t>县水利局</t>
  </si>
  <si>
    <t>水利维修</t>
  </si>
  <si>
    <t>县溆水灌区管理局</t>
  </si>
  <si>
    <t>安全饮水</t>
  </si>
  <si>
    <t>安防及危桥改造</t>
  </si>
  <si>
    <t>县公路局</t>
  </si>
  <si>
    <t>危房改造</t>
  </si>
  <si>
    <t>县住建局</t>
  </si>
  <si>
    <t>农村公路</t>
  </si>
  <si>
    <t>县交通运输局</t>
  </si>
  <si>
    <t>小型基础设施建设</t>
  </si>
  <si>
    <t>各乡镇</t>
  </si>
  <si>
    <t>产业发展</t>
  </si>
  <si>
    <t>电商扶贫</t>
  </si>
  <si>
    <t>县商务局</t>
  </si>
  <si>
    <t>小额贷款贴息</t>
  </si>
  <si>
    <t>县风险防控办</t>
  </si>
  <si>
    <t>产业扶贫致富带头人培训</t>
  </si>
  <si>
    <t>县扶贫办</t>
  </si>
  <si>
    <t>光伏扶贫</t>
  </si>
  <si>
    <t>县红花园工业园</t>
  </si>
  <si>
    <t>产业奖补</t>
  </si>
  <si>
    <t>县农业农村局</t>
  </si>
  <si>
    <t>四跟四走产业发展（含旅游）</t>
  </si>
  <si>
    <t>县产业联席办</t>
  </si>
  <si>
    <t>雨露计划（职业学历教育）</t>
  </si>
  <si>
    <t>合计</t>
  </si>
  <si>
    <t>附件3</t>
  </si>
  <si>
    <t>溆浦县2019年统筹整合使用财政涉农资金明细表（基础设施项目）</t>
  </si>
  <si>
    <t>项目
类别</t>
  </si>
  <si>
    <t>实施地点</t>
  </si>
  <si>
    <t>建设任务</t>
  </si>
  <si>
    <t>建设
性质</t>
  </si>
  <si>
    <t>筹资方式</t>
  </si>
  <si>
    <t>受益贫困户</t>
  </si>
  <si>
    <t>绩效目标</t>
  </si>
  <si>
    <t>带贫减贫机  制</t>
  </si>
  <si>
    <t xml:space="preserve">时间进度 </t>
  </si>
  <si>
    <t>责任
单位</t>
  </si>
  <si>
    <t>是否贫困村</t>
  </si>
  <si>
    <t>整合资金</t>
  </si>
  <si>
    <t>自筹
资金</t>
  </si>
  <si>
    <t xml:space="preserve">其他 </t>
  </si>
  <si>
    <t>户数</t>
  </si>
  <si>
    <t>人数</t>
  </si>
  <si>
    <t>计划开工  时间</t>
  </si>
  <si>
    <t>计划完工
时  间</t>
  </si>
  <si>
    <t>病险水库除险加固及三都河治理</t>
  </si>
  <si>
    <t>均坪镇金溪界村两斗田水库除险加固工程</t>
  </si>
  <si>
    <t>基本公共服务</t>
  </si>
  <si>
    <t xml:space="preserve">均坪镇
金溪界村
</t>
  </si>
  <si>
    <t>上游坝坡砼预制块护坡，坝体防渗，下游坝坡新建坝面排水设施及草皮护坡，新建排水棱体；溢洪道除险加固；放水卧管拆除重建，放水涵管翻修；新建管理设施；新建防汛公路0.5km</t>
  </si>
  <si>
    <t>改建</t>
  </si>
  <si>
    <t>保护下游人口649人，灌溉农田300亩</t>
  </si>
  <si>
    <t>直接帮扶</t>
  </si>
  <si>
    <t>溆浦县
水利局</t>
  </si>
  <si>
    <t>否</t>
  </si>
  <si>
    <t>大江口镇沅枫村枫香水库除险加固工程</t>
  </si>
  <si>
    <t xml:space="preserve">大江口镇
沅枫村
</t>
  </si>
  <si>
    <t>上游坝坡砼预制块护坡，坝体防渗，下游坝坡新建坝面排水设施及草皮护坡，新建排水棱体；溢洪道除险加固；放水卧管拆除重建，放水涵管翻修；新建管理设施</t>
  </si>
  <si>
    <t>保护下游人口589人，灌溉农田360亩</t>
  </si>
  <si>
    <t>低庄镇金子湖村高马房溪水库除险加固工程</t>
  </si>
  <si>
    <t xml:space="preserve">低庄镇
金子湖村
</t>
  </si>
  <si>
    <t>上游坝坡砼预制块护坡，坝体粘土固化灌浆，坝基坝端帷幕灌浆，下游坝坡新建坝面排水设施及草皮护坡，新建排水棱体；溢洪道除险加固；放水卧管拆除重建，新建放水隧洞，老涵封堵；新建管理设施；新建防汛公路2.5km</t>
  </si>
  <si>
    <t>保护下游人口772人，灌溉农田400亩</t>
  </si>
  <si>
    <t>是</t>
  </si>
  <si>
    <t>祖市殿镇四门村书包冲水库除险加固工程</t>
  </si>
  <si>
    <t xml:space="preserve">祖市殿镇
四门村
</t>
  </si>
  <si>
    <t>坝体培厚，上游坝坡砼预制块护坡，坝体粘土固化灌浆，下游坝坡新建坝面排水设施及草皮护坡，新建排水棱体；溢洪道除险加固；放水卧管拆除重建，放水涵管翻修；新建管理设施；新建防汛公路0.2km</t>
  </si>
  <si>
    <t>保护下游人口，灌溉农田240亩</t>
  </si>
  <si>
    <t>两丫坪镇当家村三叶界水库除险加固工程</t>
  </si>
  <si>
    <t xml:space="preserve">两丫坪镇
当家村
</t>
  </si>
  <si>
    <t>坝体滑坡体翻挖填筑，上游坝坡砼预制块护坡，坝体防渗、坝基坝端帷幕灌浆，下游坝坡新建坝面排水设施及草皮护坡，新建排水棱体；溢洪道除险加固；放水卧管拆除重建，新建放水隧洞；新建管理设施；整修防汛公路2km</t>
  </si>
  <si>
    <t>保护下游人口478人，灌溉农田200亩</t>
  </si>
  <si>
    <t>油洋乡河底江新塘冲水库除险加固工程</t>
  </si>
  <si>
    <t xml:space="preserve">油洋乡河底江
</t>
  </si>
  <si>
    <t>上游坝坡砼预制块护坡，坝体粘土固化灌浆，坝基坝端帷幕灌浆，下游坝坡新建坝面排水设施及草皮护坡，新建排水棱体；溢洪道除险加固；放水涵卧管拆除重建；新建管理设施；整修防汛公路1.0km</t>
  </si>
  <si>
    <t>保护下游人口784人，灌溉农田200亩</t>
  </si>
  <si>
    <t>黄茅园镇金中村塘丫口水库除险加固工程</t>
  </si>
  <si>
    <t xml:space="preserve">黄茅园镇
金中村
</t>
  </si>
  <si>
    <t>上游坝坡砼预制块护坡，坝体粘土固化灌浆，坝基坝端帷幕灌浆，下游坝坡新建坝面排水设施及草皮护坡，新建排水棱体；溢洪道除险加固；放水卧管拆除重建，新建放水隧洞，老涵封堵；新建管理设施；新建防汛公路1.5km</t>
  </si>
  <si>
    <t>保护下游人口551人，灌溉农田200亩</t>
  </si>
  <si>
    <t>水东镇高明溪村杉木冲水库除险加固工程</t>
  </si>
  <si>
    <t>水东镇
高明溪村</t>
  </si>
  <si>
    <t>上游坝坡砼预制块护坡，坝体粘土固化灌浆，坝基坝端帷幕灌浆，下游坝坡新建坝面排水设施及草皮护坡，新建排水棱体；溢洪道除险加固；放水卧管拆除重建，新建放水隧洞，老涵封堵；新建管理设施；整修防汛公路1.2km</t>
  </si>
  <si>
    <t>保护下游人口605人，灌溉农田250亩</t>
  </si>
  <si>
    <t>观音阁镇畔坪村湖海水库除险加固工程</t>
  </si>
  <si>
    <t>观音阁镇
畔坪村</t>
  </si>
  <si>
    <t>上游坝坡砼预制块护坡，坝体粘土固化灌浆，坝基坝端帷幕灌浆，下游坝坡新建坝面排水设施及草皮护坡，新建排水棱体；溢洪道除险加固；放水卧管拆除重建，新建放水隧洞，老涵封堵；新建管理设施；新建防汛公路</t>
  </si>
  <si>
    <t>保护下游人口639人，灌溉农田400亩</t>
  </si>
  <si>
    <t>深子湖镇黄溪湾村来龙溪水库除险加固工程</t>
  </si>
  <si>
    <t>深子湖镇黄溪湾村</t>
  </si>
  <si>
    <t>上游坝坡砼预制块护坡，坝体粘土固化灌浆，坝基坝端帷幕灌浆，下游坝坡新建坝面排水设施及草皮护坡，新建排水棱体；溢洪道除险加固；放水卧管拆除重建，新建放水隧洞，老涵封堵；新建管理设施</t>
  </si>
  <si>
    <t>保护下游人口818人，灌溉农田400亩</t>
  </si>
  <si>
    <t>大江口镇伏水湾村泥塘坳水库除险加固工程</t>
  </si>
  <si>
    <t>大江口镇伏水湾村</t>
  </si>
  <si>
    <t>保护下游人口827人，灌溉农田300亩</t>
  </si>
  <si>
    <t>均坪镇先锋村塘冲水库除险加固工程</t>
  </si>
  <si>
    <t>均坪镇先锋村</t>
  </si>
  <si>
    <t>保护下游人口1086人，灌溉农田130亩</t>
  </si>
  <si>
    <t>桥江镇八门垅村牛角冲水库除险加固工程</t>
  </si>
  <si>
    <t>桥江镇八门垅村</t>
  </si>
  <si>
    <t>保护下游人口，灌溉农田300亩</t>
  </si>
  <si>
    <t>卢峰镇南华山村千村塘水库除险加固工程</t>
  </si>
  <si>
    <t>卢峰镇南华山村</t>
  </si>
  <si>
    <t>保护下游人口，灌溉农田500亩</t>
  </si>
  <si>
    <t>三江镇三江村人民水库除险加固工程</t>
  </si>
  <si>
    <t>三江镇三江村</t>
  </si>
  <si>
    <t>保护下游人口，灌溉农田450亩</t>
  </si>
  <si>
    <t>水东镇莲塘坪村上乌鸣溪水库除险加固工程</t>
  </si>
  <si>
    <t>水东镇莲塘坪村</t>
  </si>
  <si>
    <t>保护下游人口493人，灌溉农田800亩</t>
  </si>
  <si>
    <t>思蒙镇九家溪村蛇冲水库除险加固工程</t>
  </si>
  <si>
    <t>思蒙镇九家溪村</t>
  </si>
  <si>
    <t>保护下游人口420人，灌溉农田240亩</t>
  </si>
  <si>
    <t>卢峰镇岩湾村三都河大潭河段治理工程</t>
  </si>
  <si>
    <t>卢峰镇岩湾村</t>
  </si>
  <si>
    <t>刚性挡墙结合草皮护岸1742m,新修堤防901m，坡式护岸835m</t>
  </si>
  <si>
    <t>新建</t>
  </si>
  <si>
    <t>保护下游人口农田</t>
  </si>
  <si>
    <t>卢峰镇双江口村三都河大潭河段治理工程</t>
  </si>
  <si>
    <t>卢峰镇双江口村</t>
  </si>
  <si>
    <t>坡式护岸417m</t>
  </si>
  <si>
    <t>卢峰镇枣子坡村三都河大潭河段治理工程</t>
  </si>
  <si>
    <t>卢峰镇枣子坡村</t>
  </si>
  <si>
    <t>刚性挡墙结合草皮护岸185m</t>
  </si>
  <si>
    <t>卢峰镇大潭村三都河大潭河段治理工程</t>
  </si>
  <si>
    <t>卢峰镇大潭村</t>
  </si>
  <si>
    <t>坡式护岸575m，新建堤防1093m</t>
  </si>
  <si>
    <t>溆浦县紫荆灌区维修养护工程</t>
  </si>
  <si>
    <t>桥江镇紫荆村</t>
  </si>
  <si>
    <t>渠道清淤8KM、渠道防渗1.0KM、河坝整修2座</t>
  </si>
  <si>
    <t>保护下游400人建档立卡贫困人口，灌溉农田3000亩</t>
  </si>
  <si>
    <t>板溪村王里坑水库抢修</t>
  </si>
  <si>
    <t>均坪镇板溪村</t>
  </si>
  <si>
    <t>输水设施整修</t>
  </si>
  <si>
    <t>保障农田灌溉700亩</t>
  </si>
  <si>
    <t>低庄镇牌子田村玉溪江防洪堤工程</t>
  </si>
  <si>
    <t>低庄镇牌子田村</t>
  </si>
  <si>
    <t>新建堤防150m</t>
  </si>
  <si>
    <t>保护182人建档人卡贫困人口安全，保护农田500亩</t>
  </si>
  <si>
    <t xml:space="preserve">深子湖镇深子湖村水利维修养护  </t>
  </si>
  <si>
    <t xml:space="preserve">深子湖村 </t>
  </si>
  <si>
    <t xml:space="preserve">深子湖水库大坝外坡修整、杂草清理、防汛仓库维修，地面平整及砼硬化。                     </t>
  </si>
  <si>
    <t>维修</t>
  </si>
  <si>
    <t>新增供水能力15万方，山洪灾害防治保护人口0.3万人</t>
  </si>
  <si>
    <t>溆水灌区管理局</t>
  </si>
  <si>
    <t>观音阁镇金家洞水利维修养护</t>
  </si>
  <si>
    <t>金家洞村</t>
  </si>
  <si>
    <t xml:space="preserve">金家洞水库大坝左岸安全护栏制安，大坝廊道口至坝顶段踏步修建及护栏制安；大坝输水闸设施维修，输水闸设施机电安装。               </t>
  </si>
  <si>
    <t>新增供水能力5万方，山洪灾害防治保护人口0.1万人</t>
  </si>
  <si>
    <t>双井镇百花村水利维修养护</t>
  </si>
  <si>
    <t>百花村</t>
  </si>
  <si>
    <t>杉木塘水库主坝及1#~7#副坝安全鉴定；主副坝维修养护；输水工程维修。</t>
  </si>
  <si>
    <t>新增供水能力10万方，山洪灾害防治保护人口0.15万人</t>
  </si>
  <si>
    <t>水东镇莲塘坪村水利维修养护</t>
  </si>
  <si>
    <t>莲塘坪村</t>
  </si>
  <si>
    <t>千工坝水闸、引水坝维护，管理站房维修。</t>
  </si>
  <si>
    <t>新增供水能力5万方，山洪灾害防治保护人口0.1万人。</t>
  </si>
  <si>
    <t>深子湖镇深子湖村渠道维修养护</t>
  </si>
  <si>
    <t>共涉及深子湖镇、低庄镇、双井镇、观音阁镇等4个镇29个村</t>
  </si>
  <si>
    <t>深子湖水库灌区左、右干渠渠道维护41.428km；主要建筑物防渗加固8处；水闸及信息化系统设备维护6处等。</t>
  </si>
  <si>
    <r>
      <rPr>
        <sz val="9"/>
        <color theme="1"/>
        <rFont val="宋体"/>
        <charset val="134"/>
        <scheme val="minor"/>
      </rPr>
      <t>改善灌溉面积0.3万亩，增加节水量2.5万m</t>
    </r>
    <r>
      <rPr>
        <vertAlign val="superscript"/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。</t>
    </r>
  </si>
  <si>
    <t>其中深子湖镇的白泥村为贫困村</t>
  </si>
  <si>
    <t>观音阁镇金家洞村渠道维修养护</t>
  </si>
  <si>
    <t>共涉及观音阁镇、桥江镇、卢峰镇等3个镇25个村</t>
  </si>
  <si>
    <t>金家洞水库灌区渠道维护51.885km；水闸及信息化系统设备维护4处等。</t>
  </si>
  <si>
    <r>
      <rPr>
        <sz val="9"/>
        <color theme="1"/>
        <rFont val="宋体"/>
        <charset val="134"/>
        <scheme val="minor"/>
      </rPr>
      <t>改善灌溉面积0.2万亩，增加节水量1.8万m</t>
    </r>
    <r>
      <rPr>
        <vertAlign val="superscript"/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。</t>
    </r>
  </si>
  <si>
    <t>双井镇梅花村渠道维修养护</t>
  </si>
  <si>
    <t>共涉及双井镇、祖师殿镇、桥江镇、油洋乡等4个乡（镇）11个村</t>
  </si>
  <si>
    <t>杉木塘水库灌区渠道维护23.45km；主要建筑物防渗加固6处；水闸及信息化系统设备维护21处等。</t>
  </si>
  <si>
    <r>
      <rPr>
        <sz val="9"/>
        <color theme="1"/>
        <rFont val="宋体"/>
        <charset val="134"/>
        <scheme val="minor"/>
      </rPr>
      <t>改善灌溉面积0.15万亩，增加节水量1.5万m</t>
    </r>
    <r>
      <rPr>
        <vertAlign val="superscript"/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。</t>
    </r>
  </si>
  <si>
    <t>其中双井镇的梅花村为贫困村</t>
  </si>
  <si>
    <t>水东镇莲塘坪村渠道维修养护</t>
  </si>
  <si>
    <t>共涉及水东镇、卢峰镇等2个镇，18个村</t>
  </si>
  <si>
    <t>千工坝灌区渠道维护21km；建筑物加固整修涵管3处；信息化系统设备维护1处；安全设施维护23处等。</t>
  </si>
  <si>
    <r>
      <rPr>
        <sz val="9"/>
        <color theme="1"/>
        <rFont val="宋体"/>
        <charset val="134"/>
        <scheme val="minor"/>
      </rPr>
      <t>改善灌溉面积0.15万亩，增加节水量1万m</t>
    </r>
    <r>
      <rPr>
        <vertAlign val="superscript"/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。</t>
    </r>
  </si>
  <si>
    <t>深子湖镇卫星村、农跃村联村供水工程</t>
  </si>
  <si>
    <t>原卫星村、五七村、农跃村、贺家冲村、谭家湾社区</t>
  </si>
  <si>
    <t>新建水厂1座、取水井1口、蓄水池1座、铺设引水管网、主供水管网30km，安装配备提水、消毒、净化设备各1套</t>
  </si>
  <si>
    <t>解决1017位建档立卡贫困人口的饮水困难，提供清洁，安全饮用水</t>
  </si>
  <si>
    <t>2017.10</t>
  </si>
  <si>
    <t>深子湖镇黄溪湾村供水工程</t>
  </si>
  <si>
    <t>黄溪湾村</t>
  </si>
  <si>
    <t>新建水源池1座、水井1口，1座、铺设引水管网、主供水管网17.2km，安装提水设备1套</t>
  </si>
  <si>
    <t>解决511位建档立卡贫困人口的饮水困难，提供清洁，安全饮用水</t>
  </si>
  <si>
    <t>深子湖镇铁山溪村供水工程</t>
  </si>
  <si>
    <t>铁山溪村</t>
  </si>
  <si>
    <t>新建水源池2座、蓄水池2座、铺设引水管网、主供水管网11.2km</t>
  </si>
  <si>
    <t>解决289位建档立卡贫困人口的饮水困难，提供清洁，安全饮用水</t>
  </si>
  <si>
    <t>深子湖镇圣人山村供水工程</t>
  </si>
  <si>
    <t>圣人山村</t>
  </si>
  <si>
    <t>新建水源池2座、铺设引水管网、主供水管网13km</t>
  </si>
  <si>
    <t>解决268位建档立卡贫困人口的饮水困难，提供清洁，安全饮用水</t>
  </si>
  <si>
    <t>深子湖镇让家溪村供水工程</t>
  </si>
  <si>
    <t>让家溪村</t>
  </si>
  <si>
    <t>新建水源池3座、蓄水池3座、铺设引水管网、主供水管网18.5km</t>
  </si>
  <si>
    <t>解决248位建档立卡贫困人口的饮水困难，提供清洁，安全饮用水</t>
  </si>
  <si>
    <t>深子湖镇曾家溪村供水工程</t>
  </si>
  <si>
    <t>曾家溪村</t>
  </si>
  <si>
    <t>新建水源池2座、蓄水池2座、铺设引水管网、主供水管网13.45km</t>
  </si>
  <si>
    <t>解决162位建档立卡贫困人口的饮水困难，提供清洁，安全饮用水</t>
  </si>
  <si>
    <t>深子湖镇刘家坪村供水工程</t>
  </si>
  <si>
    <t>刘家坪村</t>
  </si>
  <si>
    <t>新建水源池2座、蓄水池2座、铺设引水管网、主供水管网15km</t>
  </si>
  <si>
    <t>解决291位建档立卡贫困人口的饮水困难，提供清洁，安全饮用水</t>
  </si>
  <si>
    <t>深子湖镇向家垴村供水工程</t>
  </si>
  <si>
    <t>向家垴村</t>
  </si>
  <si>
    <t>铺设引水管网、主供水管网18.3km</t>
  </si>
  <si>
    <t>解决424位建档立卡贫困人口的饮水困难，提供清洁，安全饮用水</t>
  </si>
  <si>
    <t>深子湖镇白泥村供水工程</t>
  </si>
  <si>
    <t>白泥村</t>
  </si>
  <si>
    <t>新建水源池3座、蓄水池3座、铺设引水管网、主供水管网12km</t>
  </si>
  <si>
    <t>解决319位建档立卡贫困人口的饮水困难，提供清洁，安全饮用水</t>
  </si>
  <si>
    <t>深子湖镇水隘村供水工程</t>
  </si>
  <si>
    <t>水隘村</t>
  </si>
  <si>
    <t>新建水井1口、蓄水池1座、铺设引水管网、主供水管网8.1km</t>
  </si>
  <si>
    <t>解决217位建档立卡贫困人口的饮水困难，提供清洁，安全饮用水</t>
  </si>
  <si>
    <t>低庄镇金子湖村供水工程</t>
  </si>
  <si>
    <t>金子湖村</t>
  </si>
  <si>
    <t>新建水源池4座、蓄水池4座、铺设引水管网、主供水管网18.55km</t>
  </si>
  <si>
    <t>解决395位建档立卡贫困人口的饮水困难，提供清洁，安全饮用水</t>
  </si>
  <si>
    <t>低庄镇大渭溪村供水工程</t>
  </si>
  <si>
    <t>大渭溪村</t>
  </si>
  <si>
    <t>新建水源池1座、蓄水池1座、铺设引水管网、主供水管网15.05km</t>
  </si>
  <si>
    <t>解决295位建档立卡贫困人口的饮水困难，提供清洁，安全饮用水</t>
  </si>
  <si>
    <t>低庄镇荆湖村、月塘村联村供水工程</t>
  </si>
  <si>
    <t>连塘村、荆湖村、月塘村、岩头村、后材湾村、阳兴村、杨和坪村、</t>
  </si>
  <si>
    <t>铺设引水管网、主供水管网20.3km</t>
  </si>
  <si>
    <t>解决1680位建档立卡贫困人口的饮水困难，提供清洁，安全饮用水</t>
  </si>
  <si>
    <t>低庄镇吉家冲村供水工程</t>
  </si>
  <si>
    <t>吉家冲村</t>
  </si>
  <si>
    <t>新建水源池2座、蓄水池2座、铺设引水管网、主供水管网57.35km</t>
  </si>
  <si>
    <t>解决450位建档立卡贫困人口的饮水困难，提供清洁，安全饮用水</t>
  </si>
  <si>
    <t>低庄镇正宁村供水工程</t>
  </si>
  <si>
    <t>正宁村</t>
  </si>
  <si>
    <t>新建水源池1座、蓄水池1座、铺设引水管网、主供水管网7.8km</t>
  </si>
  <si>
    <t>解决212位建档立卡贫困人口的饮水困难，提供清洁，安全饮用水</t>
  </si>
  <si>
    <t>低庄镇枫香村供水工程</t>
  </si>
  <si>
    <t>枫香村</t>
  </si>
  <si>
    <t>新建水源池1座、水井1口、蓄水池2座、铺设引水管网、主供水管网17.3km</t>
  </si>
  <si>
    <t>解决224位建档立卡贫困人口的饮水困难，提供清洁，安全饮用水</t>
  </si>
  <si>
    <t>低庄镇夜珠溪村供水工程</t>
  </si>
  <si>
    <t>夜珠溪村</t>
  </si>
  <si>
    <t>新建水源池2座、蓄水池2座、铺设引水管网、主供水管网11.5km</t>
  </si>
  <si>
    <t>解决355位建档立卡贫困人口的饮水困难，提供清洁，安全饮用水</t>
  </si>
  <si>
    <t>观音阁镇川水村供水工程</t>
  </si>
  <si>
    <t>川水村</t>
  </si>
  <si>
    <t>新建水源池1座、蓄水池1座、铺设引水管网、主供水管网7.5km</t>
  </si>
  <si>
    <t>解决288位建档立卡贫困人口的饮水困难，提供清洁，安全饮用水</t>
  </si>
  <si>
    <t>双井镇塘湾村供水工程</t>
  </si>
  <si>
    <t>塘湾村</t>
  </si>
  <si>
    <t>新建水厂1座、取水井1口、蓄水池1座、铺设引水管网、主供水管网50.4km，配备提水、消毒、净化设备各1套</t>
  </si>
  <si>
    <t>解决843位建档立卡贫困人口的饮水困难，提供清洁，安全饮用水</t>
  </si>
  <si>
    <t>双井镇伍家湾村供水工程</t>
  </si>
  <si>
    <t>伍家湾村</t>
  </si>
  <si>
    <t>新建水源池2座、水井1座、蓄水池3座、铺设引水管网、主供水管网19.56km</t>
  </si>
  <si>
    <t>解决581位建档立卡贫困人口的饮水困难，提供清洁，安全饮用水</t>
  </si>
  <si>
    <t>祖师殿镇柳林村供水工程</t>
  </si>
  <si>
    <t>柳林村</t>
  </si>
  <si>
    <t>新建水源池1座、蓄水池1座、铺设引水管网、主供水管网38.9km</t>
  </si>
  <si>
    <t>解决406位建档立卡贫困人口的饮水困难，提供清洁，安全饮用水</t>
  </si>
  <si>
    <t>祖师殿镇灶溪村供水工程</t>
  </si>
  <si>
    <t>灶溪村</t>
  </si>
  <si>
    <t>新建水源池5座、蓄水池5座、铺设引水管网、主供水管网22.2km</t>
  </si>
  <si>
    <t>解决737位建档立卡贫困人口的饮水困难，提供清洁，安全饮用水</t>
  </si>
  <si>
    <t>祖师殿镇水堆湾村供水工程</t>
  </si>
  <si>
    <t>水堆湾村</t>
  </si>
  <si>
    <t>新建水源池2座、蓄水池2座、铺设引水管网、主供水管网14.8km</t>
  </si>
  <si>
    <t>解决172位建档立卡贫困人口的饮水困难，提供清洁，安全饮用水</t>
  </si>
  <si>
    <t>祖师殿镇王钊溪村供水工程</t>
  </si>
  <si>
    <t>王钊溪村</t>
  </si>
  <si>
    <t>新建水源池7座、蓄水池7座、铺设引水管网、主供水管网26.65km</t>
  </si>
  <si>
    <t>解决604位建档立卡贫困人口的饮水困难，提供清洁，安全饮用水</t>
  </si>
  <si>
    <t>祖师殿镇青龙溪村供水工程</t>
  </si>
  <si>
    <t>青龙溪村</t>
  </si>
  <si>
    <t>新建水源池8座、蓄水池8座、铺设引水管网、主供水管网9.9km</t>
  </si>
  <si>
    <t>解决529位建档立卡贫困人口的饮水困难，提供清洁，安全饮用水</t>
  </si>
  <si>
    <t>祖师殿镇清潭村供水工程</t>
  </si>
  <si>
    <t>清潭村</t>
  </si>
  <si>
    <t>新建水源池2座、蓄水池2座、铺设引水管网、主供水管网13.15km</t>
  </si>
  <si>
    <t>解决208位建档立卡贫困人口的饮水困难，提供清洁，安全饮用水</t>
  </si>
  <si>
    <t>祖师殿镇水田庄村供水工程</t>
  </si>
  <si>
    <t>水田庄村</t>
  </si>
  <si>
    <t>新建水源池1座、蓄水池1座、铺设引水管网、主供水管网10.7km</t>
  </si>
  <si>
    <t>解决261位建档立卡贫困人口的饮水困难，提供清洁，安全饮用水</t>
  </si>
  <si>
    <t>三江镇三江村供水工程</t>
  </si>
  <si>
    <t>三江村</t>
  </si>
  <si>
    <t>新建水源池11座、蓄水池11座、铺设引水管网、主供水管网22.1km</t>
  </si>
  <si>
    <t>解决638位建档立卡贫困人口的饮水困难，提供清洁，安全饮用水</t>
  </si>
  <si>
    <t>三江镇两江村供水工程</t>
  </si>
  <si>
    <t>两江村</t>
  </si>
  <si>
    <t>新建水源池11座、蓄水池11座、铺设引水管网、主供水管网73.05km</t>
  </si>
  <si>
    <t>解决427位建档立卡贫困人口的饮水困难，提供清洁，安全饮用水</t>
  </si>
  <si>
    <t>三江镇双坪村供水工程</t>
  </si>
  <si>
    <t>双坪村</t>
  </si>
  <si>
    <t>新建水源池10座、蓄水池10座、铺设引水管网、主供水管网18.9</t>
  </si>
  <si>
    <t>解决299位建档立卡贫困人口的饮水困难，提供清洁，安全饮用水</t>
  </si>
  <si>
    <t>三江镇龙泉山村供水工程</t>
  </si>
  <si>
    <t>龙泉山村</t>
  </si>
  <si>
    <t>新建水源池1座、蓄水池1座、铺设引水管网、主供水管网33.61km</t>
  </si>
  <si>
    <t>解决429位建档立卡贫困人口的饮水困难，提供清洁，安全饮用水</t>
  </si>
  <si>
    <t>三江镇公鸡村供水工程</t>
  </si>
  <si>
    <t>公鸡村</t>
  </si>
  <si>
    <t>新建水源池5座、蓄水池5座、铺设引水管网、主供水管网18.23km</t>
  </si>
  <si>
    <t>解决220位建档立卡贫困人口的饮水困难，提供清洁，安全饮用水</t>
  </si>
  <si>
    <t>三江镇朱溪村供水工程</t>
  </si>
  <si>
    <t>朱溪村</t>
  </si>
  <si>
    <t>新建水源池12座、蓄水池12座、铺设引水管网、主供水管网34.36km</t>
  </si>
  <si>
    <t>解决376位建档立卡贫困人口的饮水困难，提供清洁，安全饮用水</t>
  </si>
  <si>
    <t>三江镇梅兰村供水工程</t>
  </si>
  <si>
    <t>梅兰村</t>
  </si>
  <si>
    <t>新建水源池6座、蓄水池座、铺设引水管网、主供水管网12.31km</t>
  </si>
  <si>
    <t>解决392位建档立卡贫困人口的饮水困难，提供清洁，安全饮用水</t>
  </si>
  <si>
    <t>三江镇龙山村供水工程</t>
  </si>
  <si>
    <t>龙山村</t>
  </si>
  <si>
    <t>新建水源池5座、蓄水池5座、铺设引水管网、主供水管网12.65km</t>
  </si>
  <si>
    <t>解决206位建档立卡贫困人口的饮水困难，提供清洁，安全饮用水</t>
  </si>
  <si>
    <t>三江镇同堂村供水工程</t>
  </si>
  <si>
    <t>同堂村</t>
  </si>
  <si>
    <t>新建水源池6座、蓄水池6座、铺设引水管网、主供水管网22.87km</t>
  </si>
  <si>
    <t>解决340位建档立卡贫困人口的饮水困难，提供清洁，安全饮用水</t>
  </si>
  <si>
    <t>三江镇金鸡村供水工程</t>
  </si>
  <si>
    <t>金鸡村</t>
  </si>
  <si>
    <t>新建水源池8座、蓄水池8座、铺设引水管网、主供水管网15.98km</t>
  </si>
  <si>
    <t>解决342位建档立卡贫困人口的饮水困难，提供清洁，安全饮用水</t>
  </si>
  <si>
    <t>三江镇乐园村供水工程</t>
  </si>
  <si>
    <t>乐园村</t>
  </si>
  <si>
    <t>新建水源池6座、蓄水池6座、铺设引水管网、主供水管网14.31km</t>
  </si>
  <si>
    <t>解决650位建档立卡贫困人口的饮水困难，提供清洁，安全饮用水</t>
  </si>
  <si>
    <t>三江镇坪坡村供水工程</t>
  </si>
  <si>
    <t>坪坡村</t>
  </si>
  <si>
    <t>新建水源池8座、蓄水池8座、铺设引水管网、主供水管网33.91km</t>
  </si>
  <si>
    <t>解决486位建档立卡贫困人口的饮水困难，提供清洁，安全饮用水</t>
  </si>
  <si>
    <t>卢峰镇红星村供水工程</t>
  </si>
  <si>
    <t>红星村</t>
  </si>
  <si>
    <t>新建水井1座、铺设引水管网、主供水管网11.9km</t>
  </si>
  <si>
    <t>卢峰镇雷锋山村供水工程</t>
  </si>
  <si>
    <t>雷锋山村</t>
  </si>
  <si>
    <t>新建水源池3座、水井1口、蓄水池4座、铺设引水管网、主供水管网17.5km</t>
  </si>
  <si>
    <t>解决742建档立卡贫困人口的饮水困难，提供清洁，安全饮用水</t>
  </si>
  <si>
    <t>卢峰镇双江口村供水工程</t>
  </si>
  <si>
    <t>双江口村</t>
  </si>
  <si>
    <t>新建水井1口、蓄水池1座、铺设引水管网、主供水管网10km</t>
  </si>
  <si>
    <t>解决383位建档立卡贫困人口的饮水困难，提供清洁，安全饮用水</t>
  </si>
  <si>
    <t>卢峰镇桥头水村供水工程</t>
  </si>
  <si>
    <t>桥头水村</t>
  </si>
  <si>
    <t>新建水井1口、蓄水池1座、铺设引水管网、主供水管网12km、安装提水设备1套</t>
  </si>
  <si>
    <t>解决715位建档立卡贫困人口的饮水困难，提供清洁，安全饮用水</t>
  </si>
  <si>
    <t>卢峰镇岩英坪村供水工程</t>
  </si>
  <si>
    <t>岩英坪村</t>
  </si>
  <si>
    <t>新建水井1口、蓄水池1座、铺设引水管网、主供水管网10km、安装提水设备1套</t>
  </si>
  <si>
    <t>解决399位建档立卡贫困人口的饮水困难，提供清洁，安全饮用水</t>
  </si>
  <si>
    <t>大江口镇威虎山村供水工程</t>
  </si>
  <si>
    <t>威虎山村</t>
  </si>
  <si>
    <t>新建水源池2座、水井2口、蓄水池3座、铺设引水管网、主供水管网17.9km</t>
  </si>
  <si>
    <t>解决628位建档立卡贫困人口的饮水困难，提供清洁，安全饮用水</t>
  </si>
  <si>
    <t>大江口镇小江口村供水工程</t>
  </si>
  <si>
    <t>小江口村</t>
  </si>
  <si>
    <t>新建水源池1座、水井2口、蓄水池3座、铺设引水管网、主供水管网18.24km</t>
  </si>
  <si>
    <t>解决1109位建档立卡贫困人口的饮水困难，提供清洁，安全饮用水</t>
  </si>
  <si>
    <t>大江口镇虎皮溪村供水工程</t>
  </si>
  <si>
    <t>虎皮溪村</t>
  </si>
  <si>
    <t>新建水源池8座、水井8口、蓄水池10座、铺设引水管网、主供水管网25.6km</t>
  </si>
  <si>
    <t>解决564位建档立卡贫困人口的饮水困难，提供清洁，安全饮用水</t>
  </si>
  <si>
    <t>大江口镇白岩头村供水工程</t>
  </si>
  <si>
    <t>白岩头村</t>
  </si>
  <si>
    <t>新建水源池4座、水井4口、蓄水池5座、铺设引水管网、主供水管网6.45km</t>
  </si>
  <si>
    <t>思蒙镇仁里冲村供水工程</t>
  </si>
  <si>
    <t>仁里冲村</t>
  </si>
  <si>
    <t>新建水源池5座、蓄水池5座、铺设引水管网、主供水管网29.65km</t>
  </si>
  <si>
    <t>思蒙镇思蒙湾村供水工程</t>
  </si>
  <si>
    <t>思蒙湾村</t>
  </si>
  <si>
    <t>新建水源池2座、水井1口、蓄水池3座、铺设引水管网、主供水管网13.67km</t>
  </si>
  <si>
    <t>解决258位建档立卡贫困人口的饮水困难，提供清洁，安全饮用水</t>
  </si>
  <si>
    <t>思蒙镇黄家庄村供水工程</t>
  </si>
  <si>
    <t>黄家庄村</t>
  </si>
  <si>
    <t>新建水井3口、蓄水池3座、铺设引水管网、主供水管网11.97km</t>
  </si>
  <si>
    <t>解决608位建档立卡贫困人口的饮水困难，提供清洁，安全饮用水</t>
  </si>
  <si>
    <t>思蒙镇管竹垅村供水工程</t>
  </si>
  <si>
    <t>管竹垅村</t>
  </si>
  <si>
    <t>新建水源池2座、蓄水池2座、铺设引水管网、主供水管网10.1km</t>
  </si>
  <si>
    <t>解决349位建档立卡贫困人口的饮水困难，提供清洁，安全饮用水</t>
  </si>
  <si>
    <t>思蒙镇军田湾村供水工程</t>
  </si>
  <si>
    <t>军田湾村</t>
  </si>
  <si>
    <t>新建水源池7座、蓄水池7座、铺设引水管网、主供水管网9.35km</t>
  </si>
  <si>
    <t>解决320位建档立卡贫困人口的饮水困难，提供清洁，安全饮用水</t>
  </si>
  <si>
    <t>舒溶溪乡曹家溪村供水工程</t>
  </si>
  <si>
    <t>曹家溪村</t>
  </si>
  <si>
    <t>新建水源池6座、水井1口，蓄水池7座、铺设引水管网、主供水管网13.32km</t>
  </si>
  <si>
    <t>解决303位建档立卡贫困人口的饮水困难，提供清洁，安全饮用水</t>
  </si>
  <si>
    <t>观音阁镇铁溪垅村供水工程</t>
  </si>
  <si>
    <t>铁溪垅村</t>
  </si>
  <si>
    <t>新建水井1口、蓄水池1座、铺设引水管网、主供水管网24.9km</t>
  </si>
  <si>
    <t>解决575位建档立卡贫困人口的饮水困难，提供清洁，安全饮用水</t>
  </si>
  <si>
    <t>桥江镇紫荆村供水工程</t>
  </si>
  <si>
    <t>紫荆村</t>
  </si>
  <si>
    <t>新建水井11口、蓄水池8座、铺设引水管网、主供水管网22.65km</t>
  </si>
  <si>
    <t>解决267位建档立卡贫困人口的饮水困难，提供清洁，安全饮用水</t>
  </si>
  <si>
    <t>桥江镇板水村供水工程</t>
  </si>
  <si>
    <t>板水村</t>
  </si>
  <si>
    <t>新建取水井1口、蓄水池1座、铺设引水管网、主供水管网8.35km，配备提水设备1套</t>
  </si>
  <si>
    <t>解决388位建档立卡贫困人口的饮水困难，提供清洁，安全饮用水</t>
  </si>
  <si>
    <t>桥江镇新田村供水工程</t>
  </si>
  <si>
    <t>新田村</t>
  </si>
  <si>
    <t>新建水井13口、蓄水池12座、铺设引水管网、主供水管网32.85km</t>
  </si>
  <si>
    <t>解决727位建档立卡贫困人口的饮水困难，提供清洁，安全饮用水</t>
  </si>
  <si>
    <t>桥江镇灶坪村供水工程</t>
  </si>
  <si>
    <t>灶坪村</t>
  </si>
  <si>
    <t>新建水井14口、蓄水池13座、铺设引水管网、主供水管网32.95km</t>
  </si>
  <si>
    <t>解决647位建档立卡贫困人口的饮水困难，提供清洁，安全饮用水</t>
  </si>
  <si>
    <t>桥江镇独石村供水工程</t>
  </si>
  <si>
    <t>独石村</t>
  </si>
  <si>
    <t>铺设引水管网、主供水管网2.85km</t>
  </si>
  <si>
    <t>解决243位建档立卡贫困人口的饮水困难，提供清洁，安全饮用水</t>
  </si>
  <si>
    <t>油洋乡麻溪村供水工程</t>
  </si>
  <si>
    <t>麻溪村</t>
  </si>
  <si>
    <t>新建水源池3座、水井3口、蓄水池6座、铺设引水管网、主供水管网26.95km</t>
  </si>
  <si>
    <t>解决223位建档立卡贫困人口的饮水困难，提供清洁，安全饮用水</t>
  </si>
  <si>
    <t>油洋乡官溪江村供水工程</t>
  </si>
  <si>
    <t>官溪江村</t>
  </si>
  <si>
    <t>新建水井18口、蓄水池19座、铺设引水管网、主供水管网26.05km</t>
  </si>
  <si>
    <t>解决445位建档立卡贫困人口的饮水困难，提供清洁，安全饮用水</t>
  </si>
  <si>
    <t>油洋乡油洋村供水工程</t>
  </si>
  <si>
    <t>油洋村</t>
  </si>
  <si>
    <t>新建水井1口、蓄水池1座、铺设引水管网、主供水管网4.65km</t>
  </si>
  <si>
    <t>解决103位建档立卡贫困人口的饮水困难，提供清洁，安全饮用水</t>
  </si>
  <si>
    <t>油洋乡小址坊村供水工程</t>
  </si>
  <si>
    <t>小址坊村</t>
  </si>
  <si>
    <t>新建水井4口、蓄水池4座、铺设引水管网、主供水管网31km</t>
  </si>
  <si>
    <t>解决908位建档立卡贫困人口的饮水困难，提供清洁，安全饮用水</t>
  </si>
  <si>
    <t>观音阁镇岩坪村供水工程</t>
  </si>
  <si>
    <t>岩坪村</t>
  </si>
  <si>
    <t>新建水井3口、蓄水池2座、铺设引水管网、主供水管网15.41km</t>
  </si>
  <si>
    <t>解决254位建档立卡贫困人口的饮水困难，提供清洁，安全饮用水</t>
  </si>
  <si>
    <t>观音阁镇桐油坡村供水工程</t>
  </si>
  <si>
    <t>桐油坡村</t>
  </si>
  <si>
    <t>新建水井9口、蓄水池5座、铺设引水管网、主供水管网26.28km</t>
  </si>
  <si>
    <t>解决708位建档立卡贫困人口的饮水困难，提供清洁，安全饮用水</t>
  </si>
  <si>
    <t>观音阁镇木溪村供水工程</t>
  </si>
  <si>
    <t>木溪村</t>
  </si>
  <si>
    <t>新建水井4口、蓄水池4座、铺设引水管网、主供水管网10.08km</t>
  </si>
  <si>
    <t>解决481位建档立卡贫困人口的饮水困难，提供清洁，安全饮用水</t>
  </si>
  <si>
    <t>两丫坪镇提高村供水工程</t>
  </si>
  <si>
    <t>提高村</t>
  </si>
  <si>
    <t>新建水源池11座、蓄水池11座、铺设引水管网、主供水管网22.25km</t>
  </si>
  <si>
    <t>解决316位建档立卡贫困人口的饮水困难，提供清洁，安全饮用水</t>
  </si>
  <si>
    <t>两丫坪镇当家村供水工程</t>
  </si>
  <si>
    <t>当家村</t>
  </si>
  <si>
    <t>新建水源池10座、蓄水池10座、铺设引水管网、主供水管网20km</t>
  </si>
  <si>
    <t>解决365位建档立卡贫困人口的饮水困难，提供清洁，安全饮用水</t>
  </si>
  <si>
    <t>两丫坪镇黄金村供水工程</t>
  </si>
  <si>
    <t>黄金村</t>
  </si>
  <si>
    <t>新建水源池13座、蓄水池13座、铺设引水管网、主供水管网42.63km</t>
  </si>
  <si>
    <t>解决505位建档立卡贫困人口的饮水困难，提供清洁，安全饮用水</t>
  </si>
  <si>
    <t>两丫坪镇咀坡村供水工程</t>
  </si>
  <si>
    <t>咀坡村</t>
  </si>
  <si>
    <t>新建水源池11座、蓄水池11座、铺设引水管网、主供水管网25.6km</t>
  </si>
  <si>
    <t>解决361位建档立卡贫困人口的饮水困难，提供清洁，安全饮用水</t>
  </si>
  <si>
    <t>两丫坪镇凉水井村供水工程</t>
  </si>
  <si>
    <t>凉水井村</t>
  </si>
  <si>
    <t>新建水源池3座、蓄水池3座、铺设引水管网、主供水管网14.9km</t>
  </si>
  <si>
    <t>解决227位建档立卡贫困人口的饮水困难，提供清洁，安全饮用水</t>
  </si>
  <si>
    <t>中都乡蛟溪村供水工程</t>
  </si>
  <si>
    <t>蛟溪村</t>
  </si>
  <si>
    <t>新建水源池6座、蓄水池6座、铺设引水管网、主供水管网14km</t>
  </si>
  <si>
    <t>解决222位建档立卡贫困人口的饮水困难，提供清洁，安全饮用水</t>
  </si>
  <si>
    <t>中都乡沙溪村供水工程</t>
  </si>
  <si>
    <t>沙溪村</t>
  </si>
  <si>
    <t>新建水源池1座、蓄水池1座、铺设引水管网、主供水管网9.6km</t>
  </si>
  <si>
    <t>解决159位建档立卡贫困人口的饮水困难，提供清洁，安全饮用水</t>
  </si>
  <si>
    <t>中都乡上尚村供水工程</t>
  </si>
  <si>
    <t>上尚村</t>
  </si>
  <si>
    <t>新建水源池8座、蓄水池8座、铺设引水管网、主供水管网22.06km</t>
  </si>
  <si>
    <t>解决645位建档立卡贫困人口的饮水困难，提供清洁，安全饮用水</t>
  </si>
  <si>
    <t>中都乡长丰村供水工程</t>
  </si>
  <si>
    <t>长丰村</t>
  </si>
  <si>
    <t>新建水源池3座、蓄水池3座、铺设引水管网、主供水管网9.5km</t>
  </si>
  <si>
    <t>解决230位建档立卡贫困人口的饮水困难，提供清洁，安全饮用水</t>
  </si>
  <si>
    <t>中都乡中都村供水工程</t>
  </si>
  <si>
    <t>中都村</t>
  </si>
  <si>
    <t>新建水源池1座、蓄水池1座、铺设引水管网、主供水管网10.9km</t>
  </si>
  <si>
    <t>解决447位建档立卡贫困人口的饮水困难，提供清洁，安全饮用水</t>
  </si>
  <si>
    <t>双井镇百花村联村供水工程</t>
  </si>
  <si>
    <t>原凤凰村、向家排村、洞底湾、岩门村，举福塘村、刘家垴村、黄花溪村、梅花村、云坡村、百花村；</t>
  </si>
  <si>
    <t>新建水厂1座、取水井4口、蓄水池4座、铺设引水管网、主供水管网36.16km，配备提水、消毒、净化设备各1套</t>
  </si>
  <si>
    <t>解决4706位建档立卡贫困人口的饮水困难，提供清洁，安全饮用水</t>
  </si>
  <si>
    <t>沿溪乡荆竹山村供水工程</t>
  </si>
  <si>
    <t>荆竹山村</t>
  </si>
  <si>
    <t>新建水源池3座、蓄水池3座、铺设引水管网、主供水管网31.15km</t>
  </si>
  <si>
    <t>解决200位建档立卡贫困人口的饮水困难，提供清洁，安全饮用水</t>
  </si>
  <si>
    <t>沿溪乡瓦庄村供水工程</t>
  </si>
  <si>
    <t>瓦庄村</t>
  </si>
  <si>
    <t>新建水源池14座、蓄水池14座、铺设引水管网、主供水管网44.34km</t>
  </si>
  <si>
    <t>解决655位建档立卡贫困人口的饮水困难，提供清洁，安全饮用水</t>
  </si>
  <si>
    <t>沿溪乡青坡村供水工程</t>
  </si>
  <si>
    <t>青坡村</t>
  </si>
  <si>
    <t>新建水源池9座、蓄水池9座、铺设引水管网、主供水管网19.04km</t>
  </si>
  <si>
    <t>解决213位建档立卡贫困人口的饮水困难，提供清洁，安全饮用水</t>
  </si>
  <si>
    <t>沿溪乡朱家园村供水工程</t>
  </si>
  <si>
    <t>朱家园村</t>
  </si>
  <si>
    <t>新建水源池16座、蓄水池16座、铺设引水管网、主供水管网49.77km</t>
  </si>
  <si>
    <t>解决555位建档立卡贫困人口的饮水困难，提供清洁，安全饮用水</t>
  </si>
  <si>
    <t>沿溪乡旺坪村供水工程</t>
  </si>
  <si>
    <t>旺坪村</t>
  </si>
  <si>
    <t>新建水源池9座、蓄水池9座、铺设引水管网、主供水管网25.99km</t>
  </si>
  <si>
    <t>解决132位建档立卡贫困人口的饮水困难，提供清洁，安全饮用水</t>
  </si>
  <si>
    <t>沿溪乡金鸡垅村供水工程</t>
  </si>
  <si>
    <t>金鸡垅村</t>
  </si>
  <si>
    <t>新建水源池4座、蓄水池4座、铺设引水管网、主供水管网24.11km</t>
  </si>
  <si>
    <t>解决175位建档立卡贫困人口的饮水困难，提供清洁，安全饮用水</t>
  </si>
  <si>
    <t>沿溪乡烂泥湾村供水工程</t>
  </si>
  <si>
    <t>烂泥湾村</t>
  </si>
  <si>
    <t>新建水源池3座、蓄水池3座、铺设引水管网、主供水管网15.25km</t>
  </si>
  <si>
    <t>解决108位建档立卡贫困人口的饮水困难，提供清洁，安全饮用水</t>
  </si>
  <si>
    <t>北斗溪镇黄龙村供水工程</t>
  </si>
  <si>
    <t>黄龙村</t>
  </si>
  <si>
    <t>新建水井4口、蓄水池4座、铺设引水管网、主供水管网32.52km</t>
  </si>
  <si>
    <t>北斗溪镇光明村供水工程</t>
  </si>
  <si>
    <t>光明村</t>
  </si>
  <si>
    <t>新建水井4口、蓄水池4座、铺设引水管网、主供水管网12.25km</t>
  </si>
  <si>
    <t>北斗溪镇来凤村供水工程</t>
  </si>
  <si>
    <t>来凤村</t>
  </si>
  <si>
    <t>新建水井6口、蓄水池5座、铺设引水管网、主供水管网16.85km</t>
  </si>
  <si>
    <t>北斗溪镇华荣村供水工程</t>
  </si>
  <si>
    <t>华荣村</t>
  </si>
  <si>
    <t>铺设引水管网、主供水管网1.21km</t>
  </si>
  <si>
    <t>解决551位建档立卡贫困人口的饮水困难，提供清洁，安全饮用水</t>
  </si>
  <si>
    <t>北斗溪镇茅坡村供水工程</t>
  </si>
  <si>
    <t>茅坡村</t>
  </si>
  <si>
    <t>新建水井4口、蓄水池3座、铺设引水管网、主供水管网7.3km</t>
  </si>
  <si>
    <t>解决455位建档立卡贫困人口的饮水困难，提供清洁，安全饮用水</t>
  </si>
  <si>
    <t>北斗溪镇红花村供水工程</t>
  </si>
  <si>
    <t>红花村</t>
  </si>
  <si>
    <t>新建水源池、蓄水池、铺设引水管网、主供水管网</t>
  </si>
  <si>
    <t>解决197位建档立卡贫困人口的饮水困难，提供清洁，安全饮用水</t>
  </si>
  <si>
    <t>北斗溪镇前进村供水工程</t>
  </si>
  <si>
    <t>前进村</t>
  </si>
  <si>
    <t>新建水井4口、蓄水池4座、铺设引水管网、主供水管网10.59km</t>
  </si>
  <si>
    <t>北斗溪镇松林村供水工程</t>
  </si>
  <si>
    <t>松林村</t>
  </si>
  <si>
    <t>新建水井3口、蓄水池3座、铺设引水管网、主供水管网10.3km</t>
  </si>
  <si>
    <t>解决280位建档立卡贫困人口的饮水困难，提供清洁，安全饮用水</t>
  </si>
  <si>
    <t>小横垅乡雷坡村供水工程</t>
  </si>
  <si>
    <t>雷坡村</t>
  </si>
  <si>
    <t>新建水井8口、蓄水池7座、铺设引水管网、主供水管网15.98km</t>
  </si>
  <si>
    <t>解决381位建档立卡贫困人口的饮水困难，提供清洁，安全饮用水</t>
  </si>
  <si>
    <t>小横垅乡高台村供水工程</t>
  </si>
  <si>
    <t>高台村</t>
  </si>
  <si>
    <t>新建水井1口、铺设引水管网、主供水管网0.8km</t>
  </si>
  <si>
    <t>解决218位建档立卡贫困人口的饮水困难，提供清洁，安全饮用水</t>
  </si>
  <si>
    <t>小横垅乡金子村供水工程</t>
  </si>
  <si>
    <t>金子村</t>
  </si>
  <si>
    <t>新建水井4口、蓄水池5座、铺设引水管网、主供水管网15.11km</t>
  </si>
  <si>
    <t>解决275位建档立卡贫困人口的饮水困难，提供清洁，安全饮用水</t>
  </si>
  <si>
    <t>小横垅乡罗丰村供水工程</t>
  </si>
  <si>
    <t>罗丰村</t>
  </si>
  <si>
    <t>新建水井15口、蓄水池14座、铺设引水管网、主供水管网43.79km</t>
  </si>
  <si>
    <t>统溪河镇白竹坡村供水工程</t>
  </si>
  <si>
    <t>白竹坡村</t>
  </si>
  <si>
    <t>新建水井6口、蓄水池5座、铺设引水管网、主供水管网19.38km</t>
  </si>
  <si>
    <t>解决431位建档立卡贫困人口的饮水困难，提供清洁，安全饮用水</t>
  </si>
  <si>
    <t>统溪河镇牛溪村供水工程</t>
  </si>
  <si>
    <t>牛溪村</t>
  </si>
  <si>
    <t>新建水井5口、蓄水池5座、铺设引水管网、主供水管网14.28km</t>
  </si>
  <si>
    <t>解决176位建档立卡贫困人口的饮水困难，提供清洁，安全饮用水</t>
  </si>
  <si>
    <t>统溪河镇龙岩村供水工程</t>
  </si>
  <si>
    <t>龙岩村</t>
  </si>
  <si>
    <t>新建水井9口、蓄水池5座、铺设引水管网、主供水管网16.58km</t>
  </si>
  <si>
    <t>解决568位建档立卡贫困人口的饮水困难，提供清洁，安全饮用水</t>
  </si>
  <si>
    <t>黄茅园镇七里村供水工程</t>
  </si>
  <si>
    <t>七里村</t>
  </si>
  <si>
    <t>新建水源池3座、蓄水池3座、铺设引水管网、主供水管网15.16km</t>
  </si>
  <si>
    <t>解决180位建档立卡贫困人口的饮水困难，提供清洁，安全饮用水</t>
  </si>
  <si>
    <t>黄茅园镇爱家村供水工程</t>
  </si>
  <si>
    <t>爱家村</t>
  </si>
  <si>
    <t>新建水源池2座、蓄水池2座、铺设引水管网、主供水管网12.96km</t>
  </si>
  <si>
    <t>解决256位建档立卡贫困人口的饮水困难，提供清洁，安全饮用水</t>
  </si>
  <si>
    <t>黄茅园镇油麻村供水工程</t>
  </si>
  <si>
    <t>油麻村</t>
  </si>
  <si>
    <t>新建水源池8座、蓄水池8座、铺设引水管网、主供水管网20.91km</t>
  </si>
  <si>
    <t>解决89位建档立卡贫困人口的饮水困难，提供清洁，安全饮用水</t>
  </si>
  <si>
    <t>黄茅园镇杨家山村、金中村联村供水工程</t>
  </si>
  <si>
    <t>原黄金街社区、金福社区、杨家山社区、金中村、大埠村</t>
  </si>
  <si>
    <t>新建水厂1座、蓄水池1座、铺设引水管网、主供水管网64.26km，配备提水、消毒、净化设备各1套</t>
  </si>
  <si>
    <t>黄茅园镇分水界村供水工程</t>
  </si>
  <si>
    <t>分水界村</t>
  </si>
  <si>
    <t>新建水源池2座、蓄水池2座、铺设引水管网、主供水管网9.83km</t>
  </si>
  <si>
    <t>解决128位建档立卡贫困人口的饮水困难，提供清洁，安全饮用水</t>
  </si>
  <si>
    <t>葛竹坪镇里木墩村供水工程</t>
  </si>
  <si>
    <t>里木墩村</t>
  </si>
  <si>
    <t>新建水源池6座、蓄水池6座、铺设引水管网、主供水管网22.02km</t>
  </si>
  <si>
    <t>解决330位建档立卡贫困人口的饮水困难，提供清洁，安全饮用水</t>
  </si>
  <si>
    <t>葛竹坪镇山背村供水工程</t>
  </si>
  <si>
    <t>山背村</t>
  </si>
  <si>
    <t>新建水源池1座、蓄水池1座、铺设引水管网、主供水管网39.45km</t>
  </si>
  <si>
    <t>解决245位建档立卡贫困人口的饮水困难，提供清洁，安全饮用水</t>
  </si>
  <si>
    <t>葛竹坪镇横路村供水工程</t>
  </si>
  <si>
    <t>横路村</t>
  </si>
  <si>
    <t>新建水源池4座、蓄水池4座、铺设引水管网、主供水管网12.23km</t>
  </si>
  <si>
    <t>解决500位建档立卡贫困人口的饮水困难，提供清洁，安全饮用水</t>
  </si>
  <si>
    <t>龙潭镇莲河村供水工程</t>
  </si>
  <si>
    <t>莲河村</t>
  </si>
  <si>
    <t>铺设引水管网、主供水管网6.5km</t>
  </si>
  <si>
    <t>解决634位建档立卡贫困人口的饮水困难，提供清洁，安全饮用水</t>
  </si>
  <si>
    <t>龙潭镇合心村供水工程</t>
  </si>
  <si>
    <t>合心村</t>
  </si>
  <si>
    <t>新建水源池5座、蓄水池5座、铺设引水管网、主供水管网21.73km</t>
  </si>
  <si>
    <t>龙潭镇栗山村供水工程</t>
  </si>
  <si>
    <t>栗山村</t>
  </si>
  <si>
    <t>新建水源池1座、蓄水池1座、铺设引水管网、主供水管网16.65km</t>
  </si>
  <si>
    <t>解决584位建档立卡贫困人口的饮水困难，提供清洁，安全饮用水</t>
  </si>
  <si>
    <t>龙潭镇竹园村供水工程</t>
  </si>
  <si>
    <t>竹园村</t>
  </si>
  <si>
    <t>新建水源池2座、蓄水池2座、铺设引水管网、主供水管网6.53km</t>
  </si>
  <si>
    <t>解决110位建档立卡贫困人口的饮水困难，提供清洁，安全饮用水</t>
  </si>
  <si>
    <t>龙潭镇温水村供水工程</t>
  </si>
  <si>
    <t>温水村</t>
  </si>
  <si>
    <t>新建水源池1座、蓄水池1座、铺设引水管网、主供水管网5.12km</t>
  </si>
  <si>
    <t>解决90位建档立卡贫困人口的饮水困难，提供清洁，安全饮用水</t>
  </si>
  <si>
    <t>龙潭镇芙蓉村供水工程</t>
  </si>
  <si>
    <t>芙蓉村</t>
  </si>
  <si>
    <t>新建水源池2座、蓄水池2座、铺设引水管网、主供水管网26.16km</t>
  </si>
  <si>
    <t>解决616位建档立卡贫困人口的饮水困难，提供清洁，安全饮用水</t>
  </si>
  <si>
    <t>龙庄湾乡龙庄湾村供水工程</t>
  </si>
  <si>
    <t>龙庄湾村</t>
  </si>
  <si>
    <t>新建水厂1座、水源池1座、蓄水池1座、铺设引水管网、主供水管网40.12km</t>
  </si>
  <si>
    <t>解决387位建档立卡贫困人口的饮水困难，提供清洁，安全饮用水</t>
  </si>
  <si>
    <t>龙庄湾乡柳沙坪村供水工程</t>
  </si>
  <si>
    <t>柳沙坪村</t>
  </si>
  <si>
    <t>新建水源池2座、水井1口、蓄水池3、铺设引水管网、主供水管网15.61km</t>
  </si>
  <si>
    <t>解决632位建档立卡贫困人口的饮水困难，提供清洁，安全饮用水</t>
  </si>
  <si>
    <t>龙庄湾乡刘家湖村供水工程</t>
  </si>
  <si>
    <t>刘家湖村</t>
  </si>
  <si>
    <t>新建水源池2座、水井2口、蓄水池5座、铺设引水管网、主供水管网8.11km</t>
  </si>
  <si>
    <t>解决157位建档立卡贫困人口的饮水困难，提供清洁，安全饮用水</t>
  </si>
  <si>
    <t>水东镇溪口村供水工程</t>
  </si>
  <si>
    <t>溪口村</t>
  </si>
  <si>
    <t>铺设引水管网、主供水管网23.45</t>
  </si>
  <si>
    <t>解决713位建档立卡贫困人口的饮水困难，提供清洁，安全饮用水</t>
  </si>
  <si>
    <t>水东镇高明溪村供水工程</t>
  </si>
  <si>
    <t>高明溪村</t>
  </si>
  <si>
    <t>新建水源池2座、蓄水池2座、铺设引水管网、主供水管网15.53km</t>
  </si>
  <si>
    <t>解决225位建档立卡贫困人口的饮水困难，提供清洁，安全饮用水</t>
  </si>
  <si>
    <t>水东镇白竹坪村供水工程</t>
  </si>
  <si>
    <t>白竹坪村</t>
  </si>
  <si>
    <t>新建水源池9座、蓄水池9座、铺设引水管网、主供水管网22.4km</t>
  </si>
  <si>
    <t>解决346位建档立卡贫困人口的饮水困难，提供清洁，安全饮用水</t>
  </si>
  <si>
    <t>水东镇刘家渡村供水工程</t>
  </si>
  <si>
    <t>刘家渡村</t>
  </si>
  <si>
    <t>新建水源池4座、蓄水池4座、铺设引水管网、主供水管网12.45km</t>
  </si>
  <si>
    <t>淘金坪乡乡门村供水工程</t>
  </si>
  <si>
    <t>乡门村</t>
  </si>
  <si>
    <t>新建水源池22座、蓄水池22座、铺设引水管网、主供水管网33.5km</t>
  </si>
  <si>
    <t>解决1123位建档立卡贫困人口的饮水困难，提供清洁，安全饮用水</t>
  </si>
  <si>
    <t>淘金坪乡双江潭村供水工程</t>
  </si>
  <si>
    <t>双江潭村</t>
  </si>
  <si>
    <t>新建水源池1座、蓄水池1座、铺设引水管网、主供水管网23.1km</t>
  </si>
  <si>
    <t>解决548位建档立卡贫困人口的饮水困难，提供清洁，安全饮用水</t>
  </si>
  <si>
    <t>淘金坪乡诏诰垴村供水工程</t>
  </si>
  <si>
    <t>诏诰垴村</t>
  </si>
  <si>
    <t>新建水源池1座、蓄水池1座、铺设引水管网、主供水管网9.8km</t>
  </si>
  <si>
    <t>淘金坪乡令溪塘村供水工程</t>
  </si>
  <si>
    <t>令溪塘村</t>
  </si>
  <si>
    <t>新建水源池1座、蓄水池1座、铺设引水管网、主供水管网15km</t>
  </si>
  <si>
    <t>解决326位建档立卡贫困人口的饮水困难，提供清洁，安全饮用水</t>
  </si>
  <si>
    <t>低庄镇小龙潭村供水工程</t>
  </si>
  <si>
    <t>小龙潭村9组</t>
  </si>
  <si>
    <t>从山泉取水，新建水源池1座，蓄水池1座，铺设φ32以上引水管3km，φ32以上输水干支管4km</t>
  </si>
  <si>
    <t>解决44位建档立卡贫困人口的饮水困难，提供清洁，安全饮用水</t>
  </si>
  <si>
    <t>2018.10</t>
  </si>
  <si>
    <t xml:space="preserve">两丫坪镇两丫坪社区联村供水工程 </t>
  </si>
  <si>
    <t>两丫坪社区原荷花社区、大坡头社区</t>
  </si>
  <si>
    <t>从山泉取水，建水源池5座，蓄水池5座，铺设φ32以上引水管7km，φ32以上输水干支管65.6km</t>
  </si>
  <si>
    <t>解决357位建档立卡贫困人口的饮水困难，提供清洁，安全饮用水</t>
  </si>
  <si>
    <t xml:space="preserve">统溪河镇丫吉坳村供水工程 </t>
  </si>
  <si>
    <t>丫吉坳村</t>
  </si>
  <si>
    <t>从山泉取水，建水源池1座，蓄水池1座，铺设φ32以上引水管5.3km，φ32以上输水干支管18.5km</t>
  </si>
  <si>
    <t>解决195位建档立卡贫困人口的饮水困难，提供清洁，安全饮用水</t>
  </si>
  <si>
    <t>统溪河镇枫林村供水工程</t>
  </si>
  <si>
    <t>枫林村</t>
  </si>
  <si>
    <t>从山泉取水，建水源池4座，蓄水池4座，铺设φ32以上引水管4.3km，φ32以上输水干支管7.17km</t>
  </si>
  <si>
    <t>大江口镇龙湖村供水工程</t>
  </si>
  <si>
    <t>龙湖村5组</t>
  </si>
  <si>
    <t>从山泉取水，建水源池1座，蓄水池1座，铺设φ32以上引水管2km，φ32以上输水干支管3km</t>
  </si>
  <si>
    <t>解决19位建档立卡贫困人口的饮水困难，提供清洁，安全饮用水</t>
  </si>
  <si>
    <t>三江镇西湖村供水工程</t>
  </si>
  <si>
    <t>西湖村7、8、9、10、19组</t>
  </si>
  <si>
    <t>从山泉取水，建水源池1座，蓄水池1座，铺设φ32以上引水管2.1km，φ32以上输水干支管2.3km</t>
  </si>
  <si>
    <t>解决168位建档立卡贫困人口的饮水困难，提供清洁，安全饮用水</t>
  </si>
  <si>
    <t>三江镇江东村供水工程</t>
  </si>
  <si>
    <t>江东村原甘溪片</t>
  </si>
  <si>
    <t>从山泉取水，建水源池4座，蓄水池4座，铺设φ32以上引水管7km，φ32以上输水干支管12km</t>
  </si>
  <si>
    <t>解决165位建档立卡贫困人口的饮水困难，提供清洁，安全饮用水</t>
  </si>
  <si>
    <t>卢峰镇桐木坨村供水工程</t>
  </si>
  <si>
    <t>桐木坨村、珠华铸造厂</t>
  </si>
  <si>
    <t>新建集水井2座，蓄水池1座，铺设φ32以上提水管0.7km，φ32以上输水干支管1.7km</t>
  </si>
  <si>
    <t>解决274位建档立卡贫困人口的饮水困难，提供清洁，安全饮用水</t>
  </si>
  <si>
    <t xml:space="preserve">深子湖镇马家溪村供水工程 </t>
  </si>
  <si>
    <t>马家溪村</t>
  </si>
  <si>
    <t>从山泉取水，建水源池1座，蓄水池1座，铺设φ32以上引水管3.5km，φ32以上输水干支管6.7km</t>
  </si>
  <si>
    <t>解决332位建档立卡贫困人口的饮水困难，提供清洁，安全饮用水</t>
  </si>
  <si>
    <t>令溪塘村原椒坪片</t>
  </si>
  <si>
    <t>从山泉取水，建水源池1座，蓄水池1座，铺设φ32以上引水管3km，φ32以上输水干支管3.5km</t>
  </si>
  <si>
    <t xml:space="preserve">沿溪乡旺坪村供水工程 </t>
  </si>
  <si>
    <t>旺坪村原旺溪村片、集镇</t>
  </si>
  <si>
    <t>从山泉取水，建水源池2座，蓄水池2座，铺设φ32以上引水管5km，φ32以上输水干支管3.2km</t>
  </si>
  <si>
    <t>解决67位建档立卡贫困人口的饮水困难，提供清洁，安全饮用水</t>
  </si>
  <si>
    <t xml:space="preserve">油洋乡东山村供水工程 </t>
  </si>
  <si>
    <t>东山村原长岭片</t>
  </si>
  <si>
    <t>从山泉取水，建水源池5座，蓄水池5座，铺设φ32以上引水管8km，φ32以上输水干支管10km</t>
  </si>
  <si>
    <t>解决246位建档立卡贫困人口的饮水困难，提供清洁，安全饮用水</t>
  </si>
  <si>
    <t>观音阁镇颜家垅村供水工程</t>
  </si>
  <si>
    <t>颜家垅村</t>
  </si>
  <si>
    <t>从山泉取水，建水源池3座，蓄水池3座，铺设φ32以上引水管6km，φ32以上输水干支管21.5km</t>
  </si>
  <si>
    <t>解决126位建档立卡贫困人口的饮水困难，提供清洁，安全饮用水</t>
  </si>
  <si>
    <t>桥江镇白田村供水工程</t>
  </si>
  <si>
    <t>白田村</t>
  </si>
  <si>
    <t>新建取水井1口，蓄水池1座，铺设φ32以上提水管网1.5km，φ32以上输水干支管15km</t>
  </si>
  <si>
    <t>解决207位建档立卡贫困人口的饮水困难，提供清洁，安全饮用水</t>
  </si>
  <si>
    <t>水东镇绿化社区供水工程</t>
  </si>
  <si>
    <t>绿化社区9组</t>
  </si>
  <si>
    <t>管网延伸7.2km</t>
  </si>
  <si>
    <t>管网延伸</t>
  </si>
  <si>
    <t>解决11位建档立卡贫困人口的饮水困难，提供清洁，安全饮用水</t>
  </si>
  <si>
    <t xml:space="preserve">水东镇连塘坪村供水工程 </t>
  </si>
  <si>
    <t>解决连塘坪村1、2、3组</t>
  </si>
  <si>
    <t>从山泉取水，建水源池1座，蓄水池1座，铺设φ63引水管3km，φ32以上输水干支管12.9km</t>
  </si>
  <si>
    <t>解决389位建档立卡贫困人口的饮水困难，提供清洁，安全饮用水</t>
  </si>
  <si>
    <t>思蒙镇上虾溪村供水工程</t>
  </si>
  <si>
    <t>上虾溪村</t>
  </si>
  <si>
    <t>从山泉取水，建水源池2座，蓄水池2座，铺设φ32以上引水管5km，φ32以上输水干支管8.5km</t>
  </si>
  <si>
    <t>解决198位建档立卡贫困人口的饮水困难，提供清洁，安全饮用水</t>
  </si>
  <si>
    <t>黄家庄村原山河片</t>
  </si>
  <si>
    <t>建取水井1座，蓄水池1座，铺设φ32以上提水管2km，φ32以上输水干支管10.5km</t>
  </si>
  <si>
    <t>龙潭镇大华村供水工程</t>
  </si>
  <si>
    <t>大华村原东升片</t>
  </si>
  <si>
    <t>从山泉取水，建水源池3座，蓄水池3座，铺设φ32以上引水管6km，φ32以上输水干支管10.5km</t>
  </si>
  <si>
    <t>解决185位建档立卡贫困人口的饮水困难，提供清洁，安全饮用水</t>
  </si>
  <si>
    <t>低庄镇低庄村联村供水工程</t>
  </si>
  <si>
    <t>东门头社区、镇南社区、镇东社区、白毛湖社区、后村湾村、低庄村、荆湖村、莲塘村、栗子坪村、严家坡村、牌子田村、岩头村</t>
  </si>
  <si>
    <t>改造净化、消毒设施</t>
  </si>
  <si>
    <t>提质改造</t>
  </si>
  <si>
    <t>解决5820位建档立卡贫困人口的饮水困难，提供清洁，安全饮用水</t>
  </si>
  <si>
    <t>观音阁镇观音阁村供水工程</t>
  </si>
  <si>
    <t>坪里村、赤洪村、警予村、覃村村、观音阁村、黎阳社区、铁金社区</t>
  </si>
  <si>
    <t>改造进水管、输水管局部改造；配备常规检测设备</t>
  </si>
  <si>
    <t>解决2849位建档立卡贫困人口的饮水困难，提供清洁，安全饮用水</t>
  </si>
  <si>
    <t>大江口镇蒜园社区联村供水工程</t>
  </si>
  <si>
    <t>江口社区、蒜园社区、涉江社区</t>
  </si>
  <si>
    <t>新建水井</t>
  </si>
  <si>
    <t>解决2665位建档立卡贫困人口的饮水困难，提供清洁，安全饮用水</t>
  </si>
  <si>
    <t>卢峰镇大潭村供水工程</t>
  </si>
  <si>
    <t>大潭村</t>
  </si>
  <si>
    <t>改造水井，配备取水设备</t>
  </si>
  <si>
    <t>水东镇银湖村供水工程</t>
  </si>
  <si>
    <t>银湖村</t>
  </si>
  <si>
    <t>改造水井渗渠</t>
  </si>
  <si>
    <t>解决104位建档立卡贫困人口的饮水困难，提供清洁，安全饮用水</t>
  </si>
  <si>
    <t>水东镇绿化社区联村供水工程</t>
  </si>
  <si>
    <t>绿化社区、溪口村</t>
  </si>
  <si>
    <t>配备常规检测设备</t>
  </si>
  <si>
    <t>解决1544位建档立卡贫困人口的饮水困难，提供清洁，安全饮用水</t>
  </si>
  <si>
    <t>统溪河统溪河村供水工程</t>
  </si>
  <si>
    <t>统溪河村</t>
  </si>
  <si>
    <t>改造水源和供水管网</t>
  </si>
  <si>
    <t>解决783位建档立卡贫困人口的饮水困难，提供清洁，安全饮用水</t>
  </si>
  <si>
    <t>龙潭镇莲河村联村供水工程</t>
  </si>
  <si>
    <t>建设居委会、正街居委会、新心居委会、大阜居委会、云盘村、龙泉村、少山村、莲河村</t>
  </si>
  <si>
    <t>新建取水井1口，改造净化、消毒设施</t>
  </si>
  <si>
    <t>解决2936位建档立卡贫困人口的饮水困难，提供清洁，安全饮用水</t>
  </si>
  <si>
    <t>以奖代建</t>
  </si>
  <si>
    <t>基本公
共服务</t>
  </si>
  <si>
    <t>贫困户自建</t>
  </si>
  <si>
    <t>以奖代建1337户4596人</t>
  </si>
  <si>
    <t>奖补</t>
  </si>
  <si>
    <t>解决44596位建档立卡贫困人口的饮水困难，提供清洁，安全饮用水</t>
  </si>
  <si>
    <t>安防及危桥
改造</t>
  </si>
  <si>
    <t>桥江镇罗家坡村罗家坡桥维修工程</t>
  </si>
  <si>
    <t>公共服务</t>
  </si>
  <si>
    <t>罗家坡村</t>
  </si>
  <si>
    <t>桥梁维修36米</t>
  </si>
  <si>
    <t>解决1816位建档立卡贫困人口出行安全</t>
  </si>
  <si>
    <t>公路局</t>
  </si>
  <si>
    <t>双井镇新华社区飞跃桥维修工程</t>
  </si>
  <si>
    <t>飞跃桥</t>
  </si>
  <si>
    <t>拆除重建，改建23延米</t>
  </si>
  <si>
    <t>解决3541位建档立卡贫困人口出行安全</t>
  </si>
  <si>
    <t>桥江镇大湾村大湾桥维修工程</t>
  </si>
  <si>
    <t>大湾</t>
  </si>
  <si>
    <t>拆除重建，改建20.3延米</t>
  </si>
  <si>
    <t>解决2024位建档立卡贫困人口出行安全</t>
  </si>
  <si>
    <t>小横垅乡罗子山村罗子山桥维修工程</t>
  </si>
  <si>
    <t>罗子山</t>
  </si>
  <si>
    <t>新建桥梁，改建26米</t>
  </si>
  <si>
    <t>解决907位建档立卡贫困人口出行安全</t>
  </si>
  <si>
    <t>大江口镇白岩头村C062线安防工程</t>
  </si>
  <si>
    <t>大江口镇白岩头村</t>
  </si>
  <si>
    <t>护栏1771米，标牌117块</t>
  </si>
  <si>
    <t>解决1070位建档立卡贫困人口出行安全</t>
  </si>
  <si>
    <t>大江口镇芦冲沅C068线安防工程</t>
  </si>
  <si>
    <t>大江口镇芦冲沅</t>
  </si>
  <si>
    <t>护栏75米、标牌21块</t>
  </si>
  <si>
    <t>解决156位建档立卡贫困人口出行安全</t>
  </si>
  <si>
    <t>低庄镇吉家冲村C265线安防工程</t>
  </si>
  <si>
    <t>低庄镇吉家冲村</t>
  </si>
  <si>
    <t>护栏15米、标牌54块</t>
  </si>
  <si>
    <t>解决243位建档立卡贫困人口出行安全</t>
  </si>
  <si>
    <t>油洋乡河底江村CF36线安防工程</t>
  </si>
  <si>
    <t>油洋乡河底江村</t>
  </si>
  <si>
    <t>护栏4192米、标牌54块</t>
  </si>
  <si>
    <t>解决1073位建档立卡贫困人口出行安全</t>
  </si>
  <si>
    <t>陶金坪乡双江潭村CZ93线安防工程</t>
  </si>
  <si>
    <t>陶金坪乡双江潭村</t>
  </si>
  <si>
    <t>护栏491米、标牌32块</t>
  </si>
  <si>
    <t>解决2027位建档立卡贫困人口出行安全</t>
  </si>
  <si>
    <t>龙潭镇阳雀坡村C204线安防工程</t>
  </si>
  <si>
    <t>龙潭镇阳雀坡村</t>
  </si>
  <si>
    <t>护栏454米、标牌22块</t>
  </si>
  <si>
    <t>解决2028位建档立卡贫困人口出行安全</t>
  </si>
  <si>
    <t>龙潭镇温水村C334线安防工程</t>
  </si>
  <si>
    <t>龙潭镇温水村</t>
  </si>
  <si>
    <t>护栏1111米、标牌22块</t>
  </si>
  <si>
    <t>解决2701位建档立卡贫困人口出行安全</t>
  </si>
  <si>
    <t xml:space="preserve">  是</t>
  </si>
  <si>
    <t>龙庄湾乡刘家湖村C198线安防工程</t>
  </si>
  <si>
    <t>龙庄湾乡刘家湖村</t>
  </si>
  <si>
    <t>护栏4813米、标牌56块</t>
  </si>
  <si>
    <t>解决2009位建档立卡贫困人口出行安全</t>
  </si>
  <si>
    <t>龙潭镇红岭村Y532线安防工程</t>
  </si>
  <si>
    <t>龙潭镇红岭村</t>
  </si>
  <si>
    <t>护栏7328米、标牌95块</t>
  </si>
  <si>
    <t>解决4903位建档立卡贫困人口出行安全</t>
  </si>
  <si>
    <t>低庄镇正宁村C277线安防工程</t>
  </si>
  <si>
    <t>低庄镇正宁村</t>
  </si>
  <si>
    <t>护栏50米、标牌16块</t>
  </si>
  <si>
    <t>解决165位建档立卡贫困人口出行安全</t>
  </si>
  <si>
    <t>低庄镇大渭溪村C291线安防工程</t>
  </si>
  <si>
    <t>低庄镇大渭溪村</t>
  </si>
  <si>
    <t>护栏643米、标牌9块</t>
  </si>
  <si>
    <t>解决3100位建档立卡贫困人口出行安全</t>
  </si>
  <si>
    <t>均坪镇仑斗坪村CF53线安防工程</t>
  </si>
  <si>
    <t>均坪镇仑斗坪村</t>
  </si>
  <si>
    <t>护栏29米、标牌5块</t>
  </si>
  <si>
    <t>解决263位建档立卡贫困人口出行安全</t>
  </si>
  <si>
    <t>陶金坪乡乡门村C020线安防工程</t>
  </si>
  <si>
    <t>陶金坪乡乡门村</t>
  </si>
  <si>
    <t>护栏760米、标牌19块</t>
  </si>
  <si>
    <t>解决3967位建档立卡贫困人口出行安全</t>
  </si>
  <si>
    <t>淘金坪乡诏诰垴村C021线安防工程</t>
  </si>
  <si>
    <t>淘金坪乡诏诰垴村</t>
  </si>
  <si>
    <t>护栏340米、标牌31块</t>
  </si>
  <si>
    <t>解决6917位建档立卡贫困人口出行安全</t>
  </si>
  <si>
    <t>桥江镇新田村C376线安防工程</t>
  </si>
  <si>
    <t>桥江镇新田村</t>
  </si>
  <si>
    <t>护栏65米、标牌28块</t>
  </si>
  <si>
    <t>葛竹坪镇里木墩村C318线安防工程</t>
  </si>
  <si>
    <t>葛竹坪镇里木墩村</t>
  </si>
  <si>
    <t>护栏600米、标牌9块</t>
  </si>
  <si>
    <t>解决1454位建档立卡贫困人口出行安全</t>
  </si>
  <si>
    <t>黄茅园镇景江村Y596线安防工程</t>
  </si>
  <si>
    <t>黄茅园镇景江村</t>
  </si>
  <si>
    <t>护栏3958米、标牌37块</t>
  </si>
  <si>
    <t>解决126位建档立卡贫困人口出行安全</t>
  </si>
  <si>
    <t>沿溪乡旺坪村C236线安保工程</t>
  </si>
  <si>
    <t>沿溪乡旺坪村</t>
  </si>
  <si>
    <t>护栏1500米、标牌6块</t>
  </si>
  <si>
    <t>解决234位建档立卡贫困人口出行安全</t>
  </si>
  <si>
    <t>北斗溪镇松林村C258线安防工程</t>
  </si>
  <si>
    <t>北斗溪镇松林村</t>
  </si>
  <si>
    <t>护栏120米、标牌27块</t>
  </si>
  <si>
    <t>解决102位建档立卡贫困人口出行安全</t>
  </si>
  <si>
    <t>小横垅乡雷坡村CA05线安防工程</t>
  </si>
  <si>
    <t>小横垅乡雷坡村</t>
  </si>
  <si>
    <t>护栏3939米、标牌28块</t>
  </si>
  <si>
    <t>解决1325位建档立卡贫困人口出行安全</t>
  </si>
  <si>
    <t>沿溪乡金鸡垅村CA66线安防工程</t>
  </si>
  <si>
    <t>沿溪乡金鸡垅村</t>
  </si>
  <si>
    <t>护栏5654米、标牌45块</t>
  </si>
  <si>
    <t>解决2492位建档立卡贫困人口出行安全</t>
  </si>
  <si>
    <t>沿溪乡旺坪村CX83线安防工程</t>
  </si>
  <si>
    <t>护栏35米、标牌41块</t>
  </si>
  <si>
    <t>解决386位建档立卡贫困人口出行安全</t>
  </si>
  <si>
    <t>黄茅园镇金中村Y530线安防工程</t>
  </si>
  <si>
    <t>黄茅园镇金中村</t>
  </si>
  <si>
    <t>护栏7925米、标牌50块</t>
  </si>
  <si>
    <t>解决189位建档立卡贫困人口出行安全</t>
  </si>
  <si>
    <t>三江镇西湖村S544线安防工程</t>
  </si>
  <si>
    <t>三江镇西湖村</t>
  </si>
  <si>
    <t>护栏10580米、标牌158块</t>
  </si>
  <si>
    <t>解决7052位建档立卡贫困人口出行安全</t>
  </si>
  <si>
    <t>思蒙镇思蒙湾村S249线安防工程</t>
  </si>
  <si>
    <t>思蒙镇蒙湾村</t>
  </si>
  <si>
    <t>护栏9948米、标牌227块</t>
  </si>
  <si>
    <t>解决5194位建档立卡贫困人口出行安全</t>
  </si>
  <si>
    <t>低庄镇夜珠溪村新建公路桥梁</t>
  </si>
  <si>
    <t>新建设公路桥梁</t>
  </si>
  <si>
    <t>长60米，宽5.5米</t>
  </si>
  <si>
    <t>消除安全隐患，方便出行</t>
  </si>
  <si>
    <t xml:space="preserve">是 </t>
  </si>
  <si>
    <t>五</t>
  </si>
  <si>
    <t>北斗溪镇危房改造</t>
  </si>
  <si>
    <t>北斗溪镇</t>
  </si>
  <si>
    <t>改造24户</t>
  </si>
  <si>
    <t>新改建</t>
  </si>
  <si>
    <t>让贫困户达到住房安全</t>
  </si>
  <si>
    <t>住建局</t>
  </si>
  <si>
    <t>大江口镇危房改造</t>
  </si>
  <si>
    <t>大江口镇</t>
  </si>
  <si>
    <t>改造27户</t>
  </si>
  <si>
    <t>低庄镇危房改造</t>
  </si>
  <si>
    <t>低庄镇</t>
  </si>
  <si>
    <t>改造28户</t>
  </si>
  <si>
    <t>葛竹坪镇危房改造</t>
  </si>
  <si>
    <t>葛竹坪镇</t>
  </si>
  <si>
    <t>改造17户</t>
  </si>
  <si>
    <t>观音阁镇危房改造</t>
  </si>
  <si>
    <t>观音阁镇</t>
  </si>
  <si>
    <t>改造103户</t>
  </si>
  <si>
    <t>黄茅园镇危房改造</t>
  </si>
  <si>
    <t>黄茅园镇</t>
  </si>
  <si>
    <t>均坪镇危房改造</t>
  </si>
  <si>
    <t>均坪镇</t>
  </si>
  <si>
    <t>改造99户</t>
  </si>
  <si>
    <t>两丫坪镇危房改造</t>
  </si>
  <si>
    <t>两丫坪镇</t>
  </si>
  <si>
    <t>龙潭镇危房改造</t>
  </si>
  <si>
    <t>龙潭镇</t>
  </si>
  <si>
    <t>改造86户</t>
  </si>
  <si>
    <t>龙庄湾乡危房改造</t>
  </si>
  <si>
    <t>龙庄湾乡</t>
  </si>
  <si>
    <t>改造18户</t>
  </si>
  <si>
    <t>卢峰镇危房改造</t>
  </si>
  <si>
    <t>卢峰镇</t>
  </si>
  <si>
    <t>改造60户</t>
  </si>
  <si>
    <t>桥江镇危房改造</t>
  </si>
  <si>
    <t>桥江镇</t>
  </si>
  <si>
    <t>改造102户</t>
  </si>
  <si>
    <t>三江镇危房改造</t>
  </si>
  <si>
    <t>三江镇</t>
  </si>
  <si>
    <t>改造74户</t>
  </si>
  <si>
    <t>深子湖镇危房改造</t>
  </si>
  <si>
    <t>深子湖镇</t>
  </si>
  <si>
    <t>改造59户</t>
  </si>
  <si>
    <t>舒溶溪乡危房改造</t>
  </si>
  <si>
    <t>舒溶溪乡</t>
  </si>
  <si>
    <t>改造33户</t>
  </si>
  <si>
    <t>双井镇危房改造</t>
  </si>
  <si>
    <t>双井镇</t>
  </si>
  <si>
    <t>改造25户</t>
  </si>
  <si>
    <t>水东镇危房改造</t>
  </si>
  <si>
    <t>水东镇</t>
  </si>
  <si>
    <t>改造67户</t>
  </si>
  <si>
    <t>思蒙镇危房改造</t>
  </si>
  <si>
    <t>思蒙镇</t>
  </si>
  <si>
    <t>改造22户</t>
  </si>
  <si>
    <t>淘金坪乡危房改造</t>
  </si>
  <si>
    <t>淘金坪乡</t>
  </si>
  <si>
    <t>统溪河镇危房改造</t>
  </si>
  <si>
    <t>统溪河镇</t>
  </si>
  <si>
    <t>改造30户</t>
  </si>
  <si>
    <t>小横垅乡危房改造</t>
  </si>
  <si>
    <t>小横垅乡</t>
  </si>
  <si>
    <t>改造3户</t>
  </si>
  <si>
    <t>沿溪乡危房改造</t>
  </si>
  <si>
    <t>沿溪乡</t>
  </si>
  <si>
    <t>改造49户</t>
  </si>
  <si>
    <t>油洋乡危房改造</t>
  </si>
  <si>
    <t>油洋乡</t>
  </si>
  <si>
    <t>改造55户</t>
  </si>
  <si>
    <t>中都乡危房改造</t>
  </si>
  <si>
    <t>中都乡</t>
  </si>
  <si>
    <t>改造13户</t>
  </si>
  <si>
    <t>祖市殿镇危房改造</t>
  </si>
  <si>
    <t>祖市殿镇</t>
  </si>
  <si>
    <t>改造42户</t>
  </si>
  <si>
    <t>六</t>
  </si>
  <si>
    <t>两丫坪至中都公路建设</t>
  </si>
  <si>
    <t>两丫坪至中都</t>
  </si>
  <si>
    <t>X033两丫坪至中都全长10.988公里，路面宽6米</t>
  </si>
  <si>
    <t>方便20000群众安全出行</t>
  </si>
  <si>
    <t>2017.9</t>
  </si>
  <si>
    <t>交通运输局</t>
  </si>
  <si>
    <t>高铁溆浦南站至北斗溪镇华荣村公路建设</t>
  </si>
  <si>
    <t>北斗溪镇坡村、华荣村</t>
  </si>
  <si>
    <t>全长5.833公里，路面宽6.0米沥青混凝土路面</t>
  </si>
  <si>
    <t>方便1688群众安全出行</t>
  </si>
  <si>
    <t>双井镇至水田庄公路建设项目</t>
  </si>
  <si>
    <t>全长10公里，路面宽6.0米宽沥青混凝土路面</t>
  </si>
  <si>
    <t>方便6758群众安全出行</t>
  </si>
  <si>
    <t>农村公路窄路加宽</t>
  </si>
  <si>
    <t>观音阁、桥江</t>
  </si>
  <si>
    <t>观音阁、桥江CF37路面长9.914公里，路基扩宽1.5米，水泥路面扩宽1米</t>
  </si>
  <si>
    <t>扩建</t>
  </si>
  <si>
    <t>方便4500群众安全出行</t>
  </si>
  <si>
    <t>大江口、桥江</t>
  </si>
  <si>
    <t>大江口、桥江C066、C068、C355路面长11.944公里</t>
  </si>
  <si>
    <t>方便6000群众安全出行</t>
  </si>
  <si>
    <t>低庄、大江口</t>
  </si>
  <si>
    <t>低庄、大江口C265、C062混凝土路面加宽路面长12.258公里，路基扩宽1.5米，水泥路面扩宽1米</t>
  </si>
  <si>
    <t>方便4800群众安全出行</t>
  </si>
  <si>
    <t>思蒙</t>
  </si>
  <si>
    <t>思蒙Y540混凝土路面加宽路面长9.998公里</t>
  </si>
  <si>
    <t>方便5100群众安全出行</t>
  </si>
  <si>
    <t>葛竹坪、小横垅</t>
  </si>
  <si>
    <t>葛竹坪、小横垅C319、CB98、C314、CA63路面长10.016公里，路基扩宽1.5米，水泥路面扩宽1米</t>
  </si>
  <si>
    <t>方便4000群众安全出行</t>
  </si>
  <si>
    <t>小横垅乡双林村</t>
  </si>
  <si>
    <t>Ca40小横垅乡双林村路面长9.82公里，路基扩宽1.5米，水泥路面扩宽1米</t>
  </si>
  <si>
    <t>方便523群众安全出行</t>
  </si>
  <si>
    <t>水东镇刘家渡村11组至1组</t>
  </si>
  <si>
    <t>公路硬化加宽1米，全长2.35公里</t>
  </si>
  <si>
    <t>方便524群众安全出行</t>
  </si>
  <si>
    <t>水东镇龙王江村龙王江村七组至后溪垅村七组</t>
  </si>
  <si>
    <t>公路硬化加宽1.5米，全长4.9公里</t>
  </si>
  <si>
    <t>方便525群众安全出行</t>
  </si>
  <si>
    <t>水东镇麻池坳村松山坡至烂尾田</t>
  </si>
  <si>
    <t>公路硬化加宽1米，全长4公里</t>
  </si>
  <si>
    <t>方便526群众安全出行</t>
  </si>
  <si>
    <t>舒溶溪乡扎水塘村竹坡坳至扎水塘村部</t>
  </si>
  <si>
    <t>公路硬化加宽1米，全长2.87公里</t>
  </si>
  <si>
    <t>方便527群众安全出行</t>
  </si>
  <si>
    <t>桥江镇红堰村林家坡至牛角二组</t>
  </si>
  <si>
    <t>公路硬化加宽1米，全长5.8公里</t>
  </si>
  <si>
    <t>方便528群众安全出行</t>
  </si>
  <si>
    <t>淘金坪乡密江村</t>
  </si>
  <si>
    <t>公路硬化加宽1米，全长2.442公里</t>
  </si>
  <si>
    <t>方便674群众安全出行</t>
  </si>
  <si>
    <t>葛竹坪镇楠木冲村至新桥村</t>
  </si>
  <si>
    <t>公路硬化加宽1.5米，全长3.5公里；公路硬化加宽1米，全长1.57公里</t>
  </si>
  <si>
    <t>方便310群众安全出行</t>
  </si>
  <si>
    <t>大江口镇沅江村-田坪村</t>
  </si>
  <si>
    <t>公路硬化加宽1.5米，全长6.065公里</t>
  </si>
  <si>
    <t>方便323群众安全出行</t>
  </si>
  <si>
    <t>葛竹坪镇岚水江村至金石村</t>
  </si>
  <si>
    <t>公路硬化加宽1米，全长2.3公里</t>
  </si>
  <si>
    <t>方便426群众安全出行</t>
  </si>
  <si>
    <t>龙潭镇红岭村栗山至红岭</t>
  </si>
  <si>
    <t>公路硬化加宽1米，全长7.228公里</t>
  </si>
  <si>
    <t>方便383群众安全出行</t>
  </si>
  <si>
    <t>深子湖镇清水塘村至赤泥村</t>
  </si>
  <si>
    <t>公路硬化加宽1.5米，全长2.68公里</t>
  </si>
  <si>
    <t>方便640群众安全出行</t>
  </si>
  <si>
    <t>龙潭镇金塘村林果院子至龙潭镇</t>
  </si>
  <si>
    <t>公路硬化加宽1.5米，全长11.468公里；整复路面2公里，宽6米</t>
  </si>
  <si>
    <t>方便312群众安全出行</t>
  </si>
  <si>
    <t>龙潭镇阳雀坡村（原株木村）红星至高峰</t>
  </si>
  <si>
    <t>公路硬化加宽1米，全长3.24公里</t>
  </si>
  <si>
    <t>方便234群众安全出行</t>
  </si>
  <si>
    <t>黄茅园镇王家山村象形至合田桥</t>
  </si>
  <si>
    <t>公路硬化加宽1米，全长2.4公里</t>
  </si>
  <si>
    <t>方便385群众安全出行</t>
  </si>
  <si>
    <t>龙潭镇温水村（原新金村）王家塘至王家墉</t>
  </si>
  <si>
    <t>公路硬化加宽1米，全长4.015公里</t>
  </si>
  <si>
    <t>方便247群众安全出行</t>
  </si>
  <si>
    <t>沿溪乡烂泥湾村</t>
  </si>
  <si>
    <t>荆竹山村-平安村公路公路硬化加宽1米，全长6公里</t>
  </si>
  <si>
    <t>解决495人出行问题</t>
  </si>
  <si>
    <t>来峰村部-宝山村杉树坳</t>
  </si>
  <si>
    <t>北斗溪镇宝山村</t>
  </si>
  <si>
    <t>全长3公里，3.5米宽水泥路面</t>
  </si>
  <si>
    <t>方便135群众安全出行</t>
  </si>
  <si>
    <t>和木岭至宝山</t>
  </si>
  <si>
    <t>全长2.42公里，3.5米宽水泥路面</t>
  </si>
  <si>
    <t>方便133群众安全出行</t>
  </si>
  <si>
    <t>光明村九组-光明村一组</t>
  </si>
  <si>
    <t>北斗溪镇光明村</t>
  </si>
  <si>
    <t>全长2.8公里，3.5米宽水泥路面</t>
  </si>
  <si>
    <t>方便167群众安全出行</t>
  </si>
  <si>
    <t>韩家冲-10组</t>
  </si>
  <si>
    <t>北斗溪镇沙坪村</t>
  </si>
  <si>
    <t>方便148群众安全出行</t>
  </si>
  <si>
    <t>沙坪村公路</t>
  </si>
  <si>
    <t>全长3公里，5米宽沥青路面</t>
  </si>
  <si>
    <t>2019.5</t>
  </si>
  <si>
    <t>青江屯至长冲坳</t>
  </si>
  <si>
    <t>大江口镇白沙村</t>
  </si>
  <si>
    <t>全长3.8公里，3.5米宽水泥路面</t>
  </si>
  <si>
    <t>方便139群众安全出行</t>
  </si>
  <si>
    <t>茶湾村还盘坳-茶湾村四组</t>
  </si>
  <si>
    <t>大江口镇茶湾村</t>
  </si>
  <si>
    <t>全长2公里，3.5米宽水泥路面</t>
  </si>
  <si>
    <t>方便120群众安全出行</t>
  </si>
  <si>
    <t>李家坡</t>
  </si>
  <si>
    <t>大江口镇洑水湾村</t>
  </si>
  <si>
    <t>方便259群众安全出行</t>
  </si>
  <si>
    <t>大渭溪-龙家垴</t>
  </si>
  <si>
    <t>全长2.43公里，3.5米宽水泥路面</t>
  </si>
  <si>
    <t>方便164群众安全出行</t>
  </si>
  <si>
    <t>思溪村至组公路</t>
  </si>
  <si>
    <t>低庄镇思溪村</t>
  </si>
  <si>
    <t>方便255群众安全出行</t>
  </si>
  <si>
    <t>关门瞳－横路</t>
  </si>
  <si>
    <t>葛竹坪镇横路村</t>
  </si>
  <si>
    <t>全长2.3公里，3.5米宽水泥路面</t>
  </si>
  <si>
    <t>方便158群众安全出行</t>
  </si>
  <si>
    <t>天星坳上-象形湾</t>
  </si>
  <si>
    <t>全长2.486公里，3.5米宽水泥路面</t>
  </si>
  <si>
    <t>方便104群众安全出行</t>
  </si>
  <si>
    <t>五组-七组</t>
  </si>
  <si>
    <t>葛竹坪镇山背村</t>
  </si>
  <si>
    <t>全长2.5公里，3.5米宽水泥路面</t>
  </si>
  <si>
    <t>方便244群众安全出行</t>
  </si>
  <si>
    <t>丁桥村4、6组</t>
  </si>
  <si>
    <t>观音阁镇丁桥村</t>
  </si>
  <si>
    <t>丁桥村4、6组路基及硬化2公里</t>
  </si>
  <si>
    <t>方便207群众安全出行</t>
  </si>
  <si>
    <t>直接 帮扶</t>
  </si>
  <si>
    <t>观音阁医院至警予村</t>
  </si>
  <si>
    <t>观音阁镇警予村</t>
  </si>
  <si>
    <t>全长2.7公里，3.5米宽水泥路面</t>
  </si>
  <si>
    <t>方便151群众安全出行</t>
  </si>
  <si>
    <t>1、13、15、16、22组路</t>
  </si>
  <si>
    <t>观音阁镇莲花台村</t>
  </si>
  <si>
    <t>全长2.5公里，路基及硬化</t>
  </si>
  <si>
    <t>方便205群众安全出行</t>
  </si>
  <si>
    <t>木溪至四组</t>
  </si>
  <si>
    <t>观音阁镇木溪村</t>
  </si>
  <si>
    <t>全长2.423公里，3.5米宽水泥路面</t>
  </si>
  <si>
    <t>方便170群众安全出行</t>
  </si>
  <si>
    <t>高地至双江口</t>
  </si>
  <si>
    <t>观音阁镇青垅村</t>
  </si>
  <si>
    <t>全长0.7公里，3.5米宽水泥路面</t>
  </si>
  <si>
    <t>方便112群众安全出行</t>
  </si>
  <si>
    <t>高地至温湖</t>
  </si>
  <si>
    <t>全长1.8公里，3.5米宽水泥路面</t>
  </si>
  <si>
    <t>青垅1组至德龙湾</t>
  </si>
  <si>
    <t>全长1公里，3.5米宽水泥路面</t>
  </si>
  <si>
    <t>方便108群众安全出行</t>
  </si>
  <si>
    <t>卢峰镇马田坪村</t>
  </si>
  <si>
    <t>红远至唐家院子</t>
  </si>
  <si>
    <t>全长0.35公里，3.5米宽水泥路面</t>
  </si>
  <si>
    <t>乡道-横冲</t>
  </si>
  <si>
    <t>全长2.06公里，3.5米宽水泥路面</t>
  </si>
  <si>
    <t>方便177群众安全出行</t>
  </si>
  <si>
    <t>17组－灯草湾</t>
  </si>
  <si>
    <t>方便71群众安全出行</t>
  </si>
  <si>
    <t>沿溪乡烂泥湾村公路建设</t>
  </si>
  <si>
    <t>烂泥湾村12、13、14组</t>
  </si>
  <si>
    <t>公路铺砂石，长5500米，宽5米，厚0.1米</t>
  </si>
  <si>
    <t>解决贫困人口450人安全出行</t>
  </si>
  <si>
    <t>顿脚水-洞庭</t>
  </si>
  <si>
    <t>两丫坪镇江溪垅村</t>
  </si>
  <si>
    <t>全长5.9公里，3.5米宽水泥路面</t>
  </si>
  <si>
    <t>方便77群众安全出行</t>
  </si>
  <si>
    <t>黄江-隆回九道平</t>
  </si>
  <si>
    <t>龙潭镇黄江村</t>
  </si>
  <si>
    <t>全长2.236公里，3.5米宽水泥路面</t>
  </si>
  <si>
    <t>方便67群众安全出行</t>
  </si>
  <si>
    <t>村部-橡木岭</t>
  </si>
  <si>
    <t>龙潭镇金塘村</t>
  </si>
  <si>
    <t>全长3.4公里，3.5米宽水泥路面</t>
  </si>
  <si>
    <t>方便118群众安全出行</t>
  </si>
  <si>
    <t>刘家坪电站至天堂界</t>
  </si>
  <si>
    <t>全长2.063公里，3.5米宽水泥路面</t>
  </si>
  <si>
    <t>方便421群众安全出行</t>
  </si>
  <si>
    <t>主路-新村部</t>
  </si>
  <si>
    <t>三江镇金鸡村</t>
  </si>
  <si>
    <t>全长2.16公里，3.5米宽水泥路面</t>
  </si>
  <si>
    <t>方便74群众安全出行</t>
  </si>
  <si>
    <t>十字至蛟溪</t>
  </si>
  <si>
    <t>三江镇金兰村</t>
  </si>
  <si>
    <t>三江镇金垅村</t>
  </si>
  <si>
    <t>三江镇金垅村水毁（电站边）</t>
  </si>
  <si>
    <t>水毁</t>
  </si>
  <si>
    <t>方便136群众安全出行</t>
  </si>
  <si>
    <t>2018.5</t>
  </si>
  <si>
    <t>一心-梅坪</t>
  </si>
  <si>
    <t>三江镇梅兰村</t>
  </si>
  <si>
    <t>全长3.57公里，3.5米宽水泥路面</t>
  </si>
  <si>
    <t>方便123群众安全出行</t>
  </si>
  <si>
    <t>两溪至青树</t>
  </si>
  <si>
    <t>三江镇青树村</t>
  </si>
  <si>
    <t>全长5.35公里，3.5米宽水泥路面</t>
  </si>
  <si>
    <t>村部至河边</t>
  </si>
  <si>
    <t>全长3.51公里，3.5米宽水泥路面</t>
  </si>
  <si>
    <t>方便119群众安全出行</t>
  </si>
  <si>
    <t>同堂两溪至青树</t>
  </si>
  <si>
    <t>三江镇同堂村</t>
  </si>
  <si>
    <t>方便69群众安全出行</t>
  </si>
  <si>
    <t>黑塘大桥-茶场</t>
  </si>
  <si>
    <t>全长2.155公里，3.5米宽水泥路面</t>
  </si>
  <si>
    <t>方便73群众安全出行</t>
  </si>
  <si>
    <t>鸭溪垅-戴家坪</t>
  </si>
  <si>
    <t>方便335群众安全出行</t>
  </si>
  <si>
    <t>沿溪乡瓦庄村</t>
  </si>
  <si>
    <t>十五组至黄里岗</t>
  </si>
  <si>
    <t>新建公路4公里</t>
  </si>
  <si>
    <t>改善89户、301人交通出行、环境</t>
  </si>
  <si>
    <t>烂泥田-烂泥田</t>
  </si>
  <si>
    <t>水东镇标东垅村</t>
  </si>
  <si>
    <t>全长2.6公里，3.5米宽水泥路面</t>
  </si>
  <si>
    <t>方便243群众安全出行</t>
  </si>
  <si>
    <t>沙木溪-高木溪</t>
  </si>
  <si>
    <t>水东镇高明溪村</t>
  </si>
  <si>
    <t>全长2.716公里，3.5米宽水泥路面</t>
  </si>
  <si>
    <t>方便187群众安全出行</t>
  </si>
  <si>
    <t>高明溪至雨头坳</t>
  </si>
  <si>
    <t>全长5.1公里，3.5米宽水泥路面</t>
  </si>
  <si>
    <t>方便183群众安全出行</t>
  </si>
  <si>
    <t>龙王江界-龙王江界</t>
  </si>
  <si>
    <t>水东镇刘家渡村</t>
  </si>
  <si>
    <t>方便152群众安全出行</t>
  </si>
  <si>
    <t>福田湾桥至金子洞</t>
  </si>
  <si>
    <t>淘金坪乡令溪塘村</t>
  </si>
  <si>
    <t>全长3.13公里，3.5米宽水泥路面</t>
  </si>
  <si>
    <t>方便419群众安全出行</t>
  </si>
  <si>
    <t>村道-2组</t>
  </si>
  <si>
    <t>全长1.41公里，3.5米宽水泥路面</t>
  </si>
  <si>
    <t>方便72群众安全出行</t>
  </si>
  <si>
    <t>水东镇-诏诰垴</t>
  </si>
  <si>
    <t>全长7.48公里，3.5米宽水泥路面</t>
  </si>
  <si>
    <t>方便76群众安全出行</t>
  </si>
  <si>
    <t>诏诰垴至淘金坪</t>
  </si>
  <si>
    <t>全长4.8公里，3.5米宽水泥路面</t>
  </si>
  <si>
    <t>龙岩1组-15组</t>
  </si>
  <si>
    <t>统溪河镇龙岩村</t>
  </si>
  <si>
    <t>方便128群众安全出行</t>
  </si>
  <si>
    <t>省道-七组</t>
  </si>
  <si>
    <t>统溪河镇统溪河村</t>
  </si>
  <si>
    <t>全长2.676公里，3.5米宽水泥路面</t>
  </si>
  <si>
    <t>方便261群众安全出行</t>
  </si>
  <si>
    <t>龙潭镇报木村</t>
  </si>
  <si>
    <t>下报木-洗马界</t>
  </si>
  <si>
    <t>全长1.5公里，3.5米宽水泥路面</t>
  </si>
  <si>
    <t>方便143群众安全出行</t>
  </si>
  <si>
    <t>叉路口-6组</t>
  </si>
  <si>
    <t>全长2.2公里，3.5米宽水泥路面</t>
  </si>
  <si>
    <t>燕子坳至东垅</t>
  </si>
  <si>
    <t>小横垅乡罗丰村</t>
  </si>
  <si>
    <t>全长2.32公里，3.5米宽水泥路面</t>
  </si>
  <si>
    <t>方便240群众安全出行</t>
  </si>
  <si>
    <t>县道-十九组</t>
  </si>
  <si>
    <t>油洋乡官溪江村</t>
  </si>
  <si>
    <t>祖市殿乡灶溪村</t>
  </si>
  <si>
    <t>灶溪村七组</t>
  </si>
  <si>
    <t>公路路基工程，路基宽4.5米</t>
  </si>
  <si>
    <t>扩宽</t>
  </si>
  <si>
    <t>清潭-黑冲</t>
  </si>
  <si>
    <t>祖师殿镇令吉冲村</t>
  </si>
  <si>
    <t>方便155群众安全出行</t>
  </si>
  <si>
    <t>鲁家溪</t>
  </si>
  <si>
    <t>祖师殿镇鲁家溪村</t>
  </si>
  <si>
    <t>全长2.4公里，3.5米宽水泥路面</t>
  </si>
  <si>
    <t>松溪-岩头</t>
  </si>
  <si>
    <t>祖师殿镇松溪村</t>
  </si>
  <si>
    <t>方便92群众安全出行</t>
  </si>
  <si>
    <t>村部至1、2、3组</t>
  </si>
  <si>
    <t>全长1.671公里，3.5米宽水泥路面</t>
  </si>
  <si>
    <t>方便96群众安全出行</t>
  </si>
  <si>
    <t>7组路</t>
  </si>
  <si>
    <t>全长0.275公里，3.5米宽水泥路面</t>
  </si>
  <si>
    <t>方便98群众安全出行</t>
  </si>
  <si>
    <t>松溪-七组</t>
  </si>
  <si>
    <t>全长0.6公里，3.5米宽水泥路面</t>
  </si>
  <si>
    <t>田庄-罩溪</t>
  </si>
  <si>
    <t>祖师殿镇灶溪村</t>
  </si>
  <si>
    <t>全长1.9公里，3.5米宽水泥路面</t>
  </si>
  <si>
    <t>方便203群众安全出行</t>
  </si>
  <si>
    <t>烂木坑</t>
  </si>
  <si>
    <t>全长1.2公里，3.5米宽水泥路面</t>
  </si>
  <si>
    <t>12组至匣垅</t>
  </si>
  <si>
    <t>全长2公里，新建公路，路基宽4.5米</t>
  </si>
  <si>
    <t>11组蒲家场至易家湾</t>
  </si>
  <si>
    <t>小横垅乡罗子山村</t>
  </si>
  <si>
    <t>11组蒲家场至易家湾扩宽6公里,路基扩宽1.5米</t>
  </si>
  <si>
    <t>方便206群众安全出行</t>
  </si>
  <si>
    <t>七</t>
  </si>
  <si>
    <t>卢峰镇南华山村3-5组，16-17组公路硬化</t>
  </si>
  <si>
    <t>卢峰镇南华山村3-5组，16-17组</t>
  </si>
  <si>
    <t>公路硬化550米，宽2.5-3.5米，厚0.18米</t>
  </si>
  <si>
    <t>解决3-5，16-17组村民出行问题</t>
  </si>
  <si>
    <t>2019.3</t>
  </si>
  <si>
    <t>2019.12</t>
  </si>
  <si>
    <t>卢峰镇人民政府</t>
  </si>
  <si>
    <t>卢峰镇南华山村黑公坝公路硬化</t>
  </si>
  <si>
    <t>卢峰镇南华山村黑公坝</t>
  </si>
  <si>
    <t>公路硬化500米，宽3-3.5米，厚0.18米</t>
  </si>
  <si>
    <t>解决6-19组村民出行问题</t>
  </si>
  <si>
    <t>卢峰镇枣子坡村公路硬化</t>
  </si>
  <si>
    <t>卢峰镇枣子坡村1组至2组</t>
  </si>
  <si>
    <t>公路硬化800米，宽3.5米</t>
  </si>
  <si>
    <t>解决136人出行问题</t>
  </si>
  <si>
    <t>卢峰镇麻阳水渠道硬化建设</t>
  </si>
  <si>
    <t>卢峰镇麻阳水村</t>
  </si>
  <si>
    <t>水渠长1500米，0.4米宽，0.4米高</t>
  </si>
  <si>
    <t>排灌良田220亩</t>
  </si>
  <si>
    <t>卢峰镇麻阳水村水渠改造</t>
  </si>
  <si>
    <t>片石新砌水渠总长1400米，截面一侧高1.2米，内宽下底1.15米上底0.95米，底面厚度0.1米。渠道壁压顶0.3米宽。另一侧高1米。</t>
  </si>
  <si>
    <t>灌溉面积500亩，为以后贫困群众增收3万元</t>
  </si>
  <si>
    <t>卢峰镇桥头水村防洪堤工程</t>
  </si>
  <si>
    <t>卢峰镇桥头水村</t>
  </si>
  <si>
    <t>防洪堤长300米，底1.1米，顶0.6，高2.8米</t>
  </si>
  <si>
    <t>改善沿岸100余亩农田防洪</t>
  </si>
  <si>
    <t>卢峰镇桥头水村二组防洪堤建设</t>
  </si>
  <si>
    <t>卢峰镇桥头水村二组靠河边</t>
  </si>
  <si>
    <t>堤长150米，高3.5米，底1.2米，项0.8米</t>
  </si>
  <si>
    <t>受益良田100亩</t>
  </si>
  <si>
    <t>卢峰镇岩湾村新建公路</t>
  </si>
  <si>
    <t>卢峰镇岩湾村10—14组</t>
  </si>
  <si>
    <t>新建公路3公里，宽5米，铺砂0.1米</t>
  </si>
  <si>
    <t>176户贫困户受益</t>
  </si>
  <si>
    <t>卢峰镇雷峰山村水井维修</t>
  </si>
  <si>
    <t>卢峰镇雷峰山村</t>
  </si>
  <si>
    <t>水井维修：深15米四面硬化及圾其附属设施</t>
  </si>
  <si>
    <t>解决1至7组村民安全饮水</t>
  </si>
  <si>
    <t>卢峰镇大潭村道路硬化</t>
  </si>
  <si>
    <t>机耕道整修700米，硬化长700米，宽3米，厚0.15米；公路硬化256米，宽3.5米，厚0.2米</t>
  </si>
  <si>
    <t>解决365人出行问题</t>
  </si>
  <si>
    <t>2019.10</t>
  </si>
  <si>
    <t>卢峰镇双江口村三、四组公路维修</t>
  </si>
  <si>
    <t>卢峰镇双江口村三、四组公路损坏处</t>
  </si>
  <si>
    <t>公路砌护坎20米长，高6米，上宽0.6米，下宽1米</t>
  </si>
  <si>
    <t>恢复</t>
  </si>
  <si>
    <t>解决三、四组101名贫困人口出行困难</t>
  </si>
  <si>
    <t>直接帮扶101个贫困人口</t>
  </si>
  <si>
    <t>卢峰镇双江口村碾子渠维修</t>
  </si>
  <si>
    <t>卢峰镇双江口村碾子渠坝下游渠道维修</t>
  </si>
  <si>
    <t>硬化主渠右侧长1000米，宽0.2米，高1.1米，底面1000米，厚0.1米</t>
  </si>
  <si>
    <t>解决350亩水田灌溉困难</t>
  </si>
  <si>
    <t>直接帮扶贫困人口248人</t>
  </si>
  <si>
    <t>卢峰镇红远村33组和39组公路硬化</t>
  </si>
  <si>
    <t>卢峰镇红远村33组和39组</t>
  </si>
  <si>
    <t>1、新建公路450米，公路硬化450米长，3.5米宽，0.18米高。2、彻护坎18米长，高2米，宽0.4米。</t>
  </si>
  <si>
    <t>解决50户贫困户180人出行困难。</t>
  </si>
  <si>
    <t>直接帮扶180个贫困户。</t>
  </si>
  <si>
    <t>卢峰镇哑塘村水坝建设</t>
  </si>
  <si>
    <t>卢峰镇哑塘村狮子坝</t>
  </si>
  <si>
    <t>水坝长18米，高5.4米，均宽1.1米</t>
  </si>
  <si>
    <t>解决200余亩农田防洪问题</t>
  </si>
  <si>
    <t>卢峰镇哑塘村水渠硬化</t>
  </si>
  <si>
    <t>卢峰镇哑塘村6-7组</t>
  </si>
  <si>
    <t>硬化水渠长450米，宽1.5米，高1米，底厚0.1米，渠道壁厚0.15米</t>
  </si>
  <si>
    <t>解决全村400亩农田灌溉</t>
  </si>
  <si>
    <t>卢峰镇杨家仁村水渠和机耕道硬化</t>
  </si>
  <si>
    <t>卢峰镇杨家仁村3组和10组</t>
  </si>
  <si>
    <t>杨家仁村3组和10组水渠硬化450米长，宽1米，高1米，机耕道建设450米，宽3.5米</t>
  </si>
  <si>
    <t>改善贫困户生活，增加收入</t>
  </si>
  <si>
    <t>卢峰镇杨家仁村岩脑上至挡洞湾公路硬化</t>
  </si>
  <si>
    <t>卢峰镇杨家仁村岩脑上至挡洞湾</t>
  </si>
  <si>
    <t>硬化公路500米，宽3米，高0.18米</t>
  </si>
  <si>
    <t>方便600个村民出行和农业生产</t>
  </si>
  <si>
    <t>卢峰镇岩英坪村小型水利</t>
  </si>
  <si>
    <t>卢峰镇岩英坪村</t>
  </si>
  <si>
    <t>大湾水库灌溉渠道维修2000米。其中砌护坎4处：1.长1米*高1米*宽0.8米；长5米*高3米*宽0.8米；长5米*高2米*宽0.8米；长8米*高5米*宽0.9米。2、清通渠道1500米，全面恢复渠道500米。</t>
  </si>
  <si>
    <t>灌溉良田300亩</t>
  </si>
  <si>
    <t>卢峰镇仲夏村渠道硬化</t>
  </si>
  <si>
    <t>卢峰镇仲夏村学校边和2.3.4.9组</t>
  </si>
  <si>
    <t>硬化700米，内宽0.8米，高0.6米，底厚0.1米，渠道壁厚0.1米</t>
  </si>
  <si>
    <t>解决400亩农田灌溉困难问题</t>
  </si>
  <si>
    <t>直接帮扶196个贫困人口</t>
  </si>
  <si>
    <t>卢峰镇车头村抗旱水坝新建</t>
  </si>
  <si>
    <t>卢峰镇车头村原温里村下岩坪</t>
  </si>
  <si>
    <t>新建水坝长70米，高4米，上宽2.2米，下宽4.5米</t>
  </si>
  <si>
    <t>受益人口800人，灌溉良田面积520亩</t>
  </si>
  <si>
    <t>2019.1</t>
  </si>
  <si>
    <t xml:space="preserve">卢峰镇太坪村公路护坎
</t>
  </si>
  <si>
    <t>卢峰镇太坪村</t>
  </si>
  <si>
    <t>1段1组下底1.2米，上顶0.8，长38米，高1.5米，2段1组下底1.5米，上顶0.7米，长42米，高2.5米，3段平家田下底1米，上顶0.5米，长110米，高0.8米4段1组下底1.2米，上顶0.8米，长25米，高2米5段平家田下底1.8米，上顶1.1米，长60米，高2.5米6段5组下底1.2米，上顶0.8米，长60米，高1.2米</t>
  </si>
  <si>
    <t xml:space="preserve">服务全村村民出行安全
</t>
  </si>
  <si>
    <t>卢峰镇山门垅村毛冲塘除险加固</t>
  </si>
  <si>
    <t>卢峰镇山门垅村10组</t>
  </si>
  <si>
    <t>毛冲塘山塘除险加固、坝体长95米，高5米，总占地6000平方米，蓄水量1.5万方。1.内坝岩方，2.溢洪道及内坝斜坡感化，3.土方回填4.卧涵翻建5.坝体平整等</t>
  </si>
  <si>
    <t>水田灌溉163亩</t>
  </si>
  <si>
    <t>卢峰镇桐木坨村1、2、5、8、9组公路硬化</t>
  </si>
  <si>
    <t>卢峰镇桐木坨村</t>
  </si>
  <si>
    <t>1、2、5、8、9组公路硬化长400米，宽3.5米，高0.18米</t>
  </si>
  <si>
    <t>服务5个组村民出行及农业生产</t>
  </si>
  <si>
    <t>卢峰镇马田坪村渠道硬化</t>
  </si>
  <si>
    <t>卢峰镇地坪片、中林片、丰收片三个片区渠道硬化</t>
  </si>
  <si>
    <t>17、18、19、20组长20米，宽0.5米，高0.6米，1、2、3组长250米，宽0.4米，高0.4米，1、2、3组长100米，宽0.6米，高0.6米，26、28、29组长500米，宽0.8米高0.8米</t>
  </si>
  <si>
    <t>灌溉面积800亩</t>
  </si>
  <si>
    <t>卢峰镇红星村1-5组道路硬化</t>
  </si>
  <si>
    <t>卢峰镇红星村1-5组</t>
  </si>
  <si>
    <t>硬化道路长400米，宽3.5-4米，厚0.18米</t>
  </si>
  <si>
    <t>方便566个贫困人口出行及农业生产</t>
  </si>
  <si>
    <t>卢峰镇红星村渠道修建硬化</t>
  </si>
  <si>
    <t>卢峰镇红星村1-5组、11组、13组</t>
  </si>
  <si>
    <t>1-5组渠道硬化长600M,宽40CM,高40CM,墙厚12CM，底0.6CM,11组渠道高30CM，宽30CM,底0.6CM,墙厚12CM，13组渠道高40CM,宽40CM,底厚0.6CM,墙厚12CM</t>
  </si>
  <si>
    <t>修建</t>
  </si>
  <si>
    <t>灌溉面积202亩</t>
  </si>
  <si>
    <t>卢峰镇高田村仲屋溪至溆思公路基耕硬化</t>
  </si>
  <si>
    <t>卢峰镇高田村</t>
  </si>
  <si>
    <t>长450米，宽3.5米，高18公分</t>
  </si>
  <si>
    <t xml:space="preserve">方便群众耕种运输农作物
</t>
  </si>
  <si>
    <t>卢峰镇竹坳村2至6组水渠硬化</t>
  </si>
  <si>
    <t>卢峰镇竹坳村2-6组</t>
  </si>
  <si>
    <t>硬化渠道1500米，规格40*40</t>
  </si>
  <si>
    <t>解决300亩水田灌溉困难问题</t>
  </si>
  <si>
    <t>卢峰镇高低村1-6组水渠硬化</t>
  </si>
  <si>
    <t>卢峰镇高低村1-6组</t>
  </si>
  <si>
    <t>水渠硬化600米，宽1米，高1米，底厚0.15米，壁厚0.17米，清淤600米</t>
  </si>
  <si>
    <t>解决1-6组村民排灌问题</t>
  </si>
  <si>
    <t>卢峰镇红花园村20和21组道路硬化</t>
  </si>
  <si>
    <t>卢峰镇红花园村20和21组</t>
  </si>
  <si>
    <t>硬化440米，3.5米宽，0.18米高</t>
  </si>
  <si>
    <t>方便62个贫困人口出行</t>
  </si>
  <si>
    <t>卢峰镇新坪村20组公路硬化</t>
  </si>
  <si>
    <t>卢峰镇新坪村20组牛栏坡至肖家垅塘边</t>
  </si>
  <si>
    <t>公路长500米，宽3.5米，高0.18米</t>
  </si>
  <si>
    <t>服务7个组的村民出行及农业生产</t>
  </si>
  <si>
    <t>思蒙镇九家溪村水毁恢复</t>
  </si>
  <si>
    <t>九家溪3组</t>
  </si>
  <si>
    <t>长200米、高3米，宽1米防洪堤</t>
  </si>
  <si>
    <t>保护基本农田25亩</t>
  </si>
  <si>
    <t>思蒙镇政府</t>
  </si>
  <si>
    <t>思蒙镇九家溪村公路建设</t>
  </si>
  <si>
    <t>黄家庄三角塘至九家溪5组</t>
  </si>
  <si>
    <t>10个会车道</t>
  </si>
  <si>
    <t>解决沿路百姓的出行方便安全</t>
  </si>
  <si>
    <t>思蒙镇管竹垅村新建公路2公里</t>
  </si>
  <si>
    <t>管竹垅村学校至3、4、5组</t>
  </si>
  <si>
    <t>新建公路2公里</t>
  </si>
  <si>
    <t>解决200人出行问题</t>
  </si>
  <si>
    <t>思蒙镇军田湾村主公路维修护坎</t>
  </si>
  <si>
    <t>虾溪村至军田湾1组公路</t>
  </si>
  <si>
    <t>1组护坎长35米高10米，另外一处长15米高12米</t>
  </si>
  <si>
    <t>保障全村1368余村民出行安全</t>
  </si>
  <si>
    <t>思蒙镇军田湾村水毁公路砌护坎</t>
  </si>
  <si>
    <t>军田湾村5组</t>
  </si>
  <si>
    <t>长20米高6米护坎修建</t>
  </si>
  <si>
    <t>解决285人出行问题</t>
  </si>
  <si>
    <t>思蒙镇思蒙湾村渠道建设</t>
  </si>
  <si>
    <t>思蒙湾村4、17、18组</t>
  </si>
  <si>
    <t>4组渠道120米，17组渠道300米，18组250米</t>
  </si>
  <si>
    <t>解决4、17、18组130户580人130亩农田灌溉，提高群众满意度</t>
  </si>
  <si>
    <t>208年8月</t>
  </si>
  <si>
    <t>思蒙镇思蒙湾村码头建设</t>
  </si>
  <si>
    <t>思蒙湾村3、4组</t>
  </si>
  <si>
    <t>码头建设两座，3组长10米，高3米。4组长5米，高3米</t>
  </si>
  <si>
    <t>解决3、4组370人村民生产生活及水运安全隐患</t>
  </si>
  <si>
    <t>思蒙镇仁里冲村通组公路硬化</t>
  </si>
  <si>
    <t>仁里冲村12、13、17组</t>
  </si>
  <si>
    <t>通组公路硬化4处260米</t>
  </si>
  <si>
    <t>解决46户252人建档立卡贫困户的运输及出行方便</t>
  </si>
  <si>
    <t>思蒙镇仁里冲村水毁道路建设</t>
  </si>
  <si>
    <t>仁里冲村20组</t>
  </si>
  <si>
    <t>彻护坎2处30米、高3米、涵洞30米新建</t>
  </si>
  <si>
    <t>新建及整修</t>
  </si>
  <si>
    <t>解决14户68人建档立卡贫困户生产生活及出行方便，提高群众满意度</t>
  </si>
  <si>
    <t>思蒙镇黄家庄村新修基耕桥</t>
  </si>
  <si>
    <t>黄家庄村8组</t>
  </si>
  <si>
    <t>桥长7米、宽4米，高2米</t>
  </si>
  <si>
    <t>解决17户70人建档立卡贫困户生产，保障7、8组农副产品运输畅通</t>
  </si>
  <si>
    <t>思蒙镇黄家庄村公路建设</t>
  </si>
  <si>
    <t>黄家庄村13.15组，9-12组</t>
  </si>
  <si>
    <t>1、13组新建人行道100米。15组路基建设长180米、宽4.5米及硬化长180米，宽3.5米，厚20公分
2、会车道5处，宽2米，长3米。其中2处切坎长10米，高3米</t>
  </si>
  <si>
    <t>解决交通安全及保障144户572人建档立卡贫困户农副产品运输畅通，方便群众农业生产生活</t>
  </si>
  <si>
    <t>思蒙镇上虾溪村农业水坝、渠道、护坎建设</t>
  </si>
  <si>
    <t>上虾溪村1、5、12组</t>
  </si>
  <si>
    <t>5、12组水渠硬化220米。40X30,1组水坝一座长13米，高2.5米，厚2米；水坝旁边水渠70米。1组护坎60米，高3.5米，厚1米。</t>
  </si>
  <si>
    <t>解决1、5、12组300人农业生产问题提高群众满意度</t>
  </si>
  <si>
    <t>思蒙镇新庄垅村湖儿溪防洪堤建设</t>
  </si>
  <si>
    <t>新庄垅村湖儿溪</t>
  </si>
  <si>
    <t>防洪堤长140米、高2.5米、0.7米厚</t>
  </si>
  <si>
    <t>保障120户600人的农田，以及方便种田</t>
  </si>
  <si>
    <t>思蒙镇蓑衣溪村公路建设</t>
  </si>
  <si>
    <t>蓑衣溪村2组</t>
  </si>
  <si>
    <t>公路硬化150米，宽3米。路基建设：护坎长90米，高2.5米，埋涵管长12米。1.5米X1.5米</t>
  </si>
  <si>
    <t>解决蓑衣溪村2组村民出行安全问题</t>
  </si>
  <si>
    <t>思蒙镇花园村水利建设</t>
  </si>
  <si>
    <t>花园村6、7组</t>
  </si>
  <si>
    <t>花园村6、7组灌溉渠道硬化长750米。水坝3座共长52米、厚2米，宽2.5米。</t>
  </si>
  <si>
    <t>解决460余人农业生产问题</t>
  </si>
  <si>
    <t>思蒙镇花园村水井建设</t>
  </si>
  <si>
    <t>花园村1组</t>
  </si>
  <si>
    <t>花园村新建水井深5米、直径2.6米,70MM50米水管铺设、电机一台</t>
  </si>
  <si>
    <t>方便关溪片870余名群众安全饮水</t>
  </si>
  <si>
    <t>大江口镇沅枫村公路维修</t>
  </si>
  <si>
    <t>1、2、3、6、8、9、11、14、17组</t>
  </si>
  <si>
    <t>1、护坎长110米、高3米、宽1米                             2、落水井护坎长1.5米、高6米、宽2米</t>
  </si>
  <si>
    <t>确保796户3080人安全出行，其中贫困人口116户395人</t>
  </si>
  <si>
    <t>2019.6</t>
  </si>
  <si>
    <t>大江口镇政府</t>
  </si>
  <si>
    <t>大江口镇沅枫村水利设施</t>
  </si>
  <si>
    <t>1、3、4、5、6、7、8、14组</t>
  </si>
  <si>
    <t>1、修建110米、40X40的明渠  2、修建50米、4040的通水渠 3、修建80米、30X30的明渠  4、修建216米、30X30的水渠</t>
  </si>
  <si>
    <t>确保240户964人的污水改造，其中贫困人口57户142人，保障水田灌溉600亩</t>
  </si>
  <si>
    <t>大江口镇小江口村基础设施建设</t>
  </si>
  <si>
    <t>高桥片岩齐山</t>
  </si>
  <si>
    <t>岩齐山水利设施山塘维修400平方，蓄水池8个，灌溉管道1000米</t>
  </si>
  <si>
    <t>灌溉土地150亩，水田60亩，受益贫困人口110人</t>
  </si>
  <si>
    <t>大江口镇小江口村涵管建设</t>
  </si>
  <si>
    <t>5、8、11、12、30、50、51组</t>
  </si>
  <si>
    <t>公路涵管共10处，需1米涵管16节，0.5米24根胶管</t>
  </si>
  <si>
    <t>方便群众3000人，其中贫困人口1232人</t>
  </si>
  <si>
    <t>2019.7</t>
  </si>
  <si>
    <t>大江口镇小江口村公路建设</t>
  </si>
  <si>
    <t>32、33、44组</t>
  </si>
  <si>
    <t>1、33组公路硬化长280米、宽3.5米、厚0.18米，9.52万元。                         2、32组长120米，4.08万元  3、44组涵管一处8米，1.4万元</t>
  </si>
  <si>
    <t>方便曲终615人安全出行，其中贫困人口19户62人</t>
  </si>
  <si>
    <t>35、37、43组</t>
  </si>
  <si>
    <t>新建35.37组公路长400米、宽4.5米，4万元；43组涵管2处，涵管1米16节，3万元</t>
  </si>
  <si>
    <t>方便群众145户607人安全出行</t>
  </si>
  <si>
    <t>大江口镇小江口村水渠维修</t>
  </si>
  <si>
    <t>13、14组</t>
  </si>
  <si>
    <t>水渠长280米，塌方30米、需新修安排资金5万元。</t>
  </si>
  <si>
    <t>受益人口353人，贫困人口7户24人，灌溉良田32亩</t>
  </si>
  <si>
    <t>大江口镇仙人堂村公路建设</t>
  </si>
  <si>
    <t>3-22组</t>
  </si>
  <si>
    <t>1、18、19、20组公路砌护坎，长20米、宽0.5米、高3米。1.5万元                         2、硬化坨里片3-11组公路，长80米、宽3.5米、厚0.2米，3万元。                3、8、9-12组公路扩建长500米、扩宽4.5米，2.5万元         
4、15组公路扩建长2公里、扩宽1米，3万元</t>
  </si>
  <si>
    <t>解决3100人安全出行其中贫困人口109户358人</t>
  </si>
  <si>
    <t>大江口镇仙人堂村水渠建设</t>
  </si>
  <si>
    <t>3-7、10-14、21组</t>
  </si>
  <si>
    <t>1、新建排水沟、两侧砌护坎长20米、高2米、厚0.3米、1万元                      2、12、13、14、21组渠道维修浆砌护坎长15米、高3.5米、厚1米，1万元                       3、3-11组排污沟两侧混凝土砌长600米、高0.8米、厚0.08米、底厚0.1米，3万元</t>
  </si>
  <si>
    <t>解决2580人排除污水 问题及灌溉粮田30亩，其中贫困人口76户227人</t>
  </si>
  <si>
    <t>18-22组</t>
  </si>
  <si>
    <t>新建上斯文水库公路长2.5公里、宽3.5米</t>
  </si>
  <si>
    <t>解决1810人安全出行，其中贫困人口64户213人</t>
  </si>
  <si>
    <t>大江口镇威虎山村渠道新建、溪坝新建</t>
  </si>
  <si>
    <t>1、渠道维修长600米，30X30  
2、溪坝1座，长10米、高1米、宽1.5米</t>
  </si>
  <si>
    <t>灌溉35亩良田，保护水土流失</t>
  </si>
  <si>
    <t>大江口镇威虎山村机耕道</t>
  </si>
  <si>
    <t>14组</t>
  </si>
  <si>
    <t>机耕道长1.7公里，宽4米</t>
  </si>
  <si>
    <t>帮组带动14组产业发展</t>
  </si>
  <si>
    <t>大江口镇威虎山村公路硬化</t>
  </si>
  <si>
    <t>4组</t>
  </si>
  <si>
    <t>公路硬化长800米、宽3.5米、厚0.2米</t>
  </si>
  <si>
    <t>保障63户265人安全出行，其中贫困人口22户98人</t>
  </si>
  <si>
    <t>大江口镇清江屯基础设施建设</t>
  </si>
  <si>
    <t>大江口镇清江屯村</t>
  </si>
  <si>
    <t>基地公路长0.5千米、宽3米、厚0.2米</t>
  </si>
  <si>
    <t>方便基地柑桔300亩安全运输</t>
  </si>
  <si>
    <t>大江口镇清江屯村道路硬化</t>
  </si>
  <si>
    <t>8、9、10、11、13组</t>
  </si>
  <si>
    <t>公路硬化长620米、宽3米、厚0.15米</t>
  </si>
  <si>
    <t>解决600多人出行安全，其中贫困人口50户230人</t>
  </si>
  <si>
    <t>大江口镇芦冲元村公路硬化</t>
  </si>
  <si>
    <t>6组</t>
  </si>
  <si>
    <t>长60米、宽3.5米、厚0.2米</t>
  </si>
  <si>
    <t>保障538人安全出行，其中贫困人口8户31人</t>
  </si>
  <si>
    <t>大江口镇芦冲元村安全饮水</t>
  </si>
  <si>
    <t>9至12组</t>
  </si>
  <si>
    <t>蓄水池4座、管路4000米</t>
  </si>
  <si>
    <t>保障735人安全饮水，其中贫困人口15户58人</t>
  </si>
  <si>
    <t>大江口镇芦冲元村渠道维修加固、渠道清淤</t>
  </si>
  <si>
    <t>1至7组</t>
  </si>
  <si>
    <t>长18米、高3.6米、宽0.9米，渠道清淤2300米</t>
  </si>
  <si>
    <t>灌溉农田面积203亩</t>
  </si>
  <si>
    <t>大江口镇芦冲元村山塘维修</t>
  </si>
  <si>
    <t>7组</t>
  </si>
  <si>
    <t>1、山塘清淤1730立方米。 
2、山塘加固钢筋混凝土长80米、高3.5米、厚0.2米。
3、卧涵2处。
4、护栏80米                                                             5、砌坎、长27米、高2.5米、均宽0.8米。</t>
  </si>
  <si>
    <t>灌溉粮田63亩</t>
  </si>
  <si>
    <t>大江口镇龙湖村公路硬化</t>
  </si>
  <si>
    <t>10-14组，8、9组</t>
  </si>
  <si>
    <t>公路硬化长0.7公里、宽4.5米、厚0.18米，公路硬化长0.4公里、宽3.5米、厚0.18米</t>
  </si>
  <si>
    <t>方便1880人群众安全出行,其中贫困人口78户207人</t>
  </si>
  <si>
    <t>大江口镇龙湖村柑桔仓库建设</t>
  </si>
  <si>
    <t>3、4、5组</t>
  </si>
  <si>
    <t>新建柑桔仓库750平方</t>
  </si>
  <si>
    <t>保障存储感觉400吨，增加村集体收入</t>
  </si>
  <si>
    <t>大江口镇金明村道路硬化</t>
  </si>
  <si>
    <t>5-11组</t>
  </si>
  <si>
    <t>5、6、7组至8、9、10、11组道路硬化400米，宽3.5米，厚0.2米</t>
  </si>
  <si>
    <t>解决全村村民交通运输难题，带动60户220人贫困人口增产增收</t>
  </si>
  <si>
    <t>5、6、7组至8、9、10、11组道路硬化500米，宽3.5米，厚0.2米</t>
  </si>
  <si>
    <t>大江口镇立新村公路硬化</t>
  </si>
  <si>
    <t>5、13组</t>
  </si>
  <si>
    <t>1、5组小滩脑公路硬化，长240米、宽3.5米、厚0.2米。  
2、5组廖江公路硬化，长65米、宽3.5米、厚0.2米。     
3、13组舒家岔公路硬化，长147米、宽3.5米、厚0.2米</t>
  </si>
  <si>
    <t>受益群众328人，其中贫困人口48人</t>
  </si>
  <si>
    <t>大江口镇立新村沿河公路护坎</t>
  </si>
  <si>
    <t>5组</t>
  </si>
  <si>
    <t>护坎长130米、宽平均0.8米、高2.5米</t>
  </si>
  <si>
    <t>受益群众848人，其中贫困人口42户128人</t>
  </si>
  <si>
    <t>大江口镇江坪社区沅水片公路新砌挡墙及路面加宽</t>
  </si>
  <si>
    <t>14-19组</t>
  </si>
  <si>
    <t>1、公路扩宽护坎长30米、均宽1.8米、高5米；公路硬化长48米、宽1米、厚0.2米。2、公路扩宽护坎长30米、均宽1.2米、均高3米；硬化长30米、宽1米、厚0.2米。3、公路扩宽及硬化长110米、宽1.5米、厚0.2米</t>
  </si>
  <si>
    <t>使124户贫困户264人，以及沅水片、白沙村2800人安全出行</t>
  </si>
  <si>
    <t>大江口镇洑水湾村道路建设</t>
  </si>
  <si>
    <t>3、14、15组</t>
  </si>
  <si>
    <t>1、14、15组道路护坎长50米、宽0.8米、高1米。2、3组水车坪硬化公路600米、宽3.5米。3、道路硬化长700米、宽3.5米、厚0.18米</t>
  </si>
  <si>
    <t>解决198人耕种方便，保障群众340人出行安全，带动85户266人贫困人口增产增收</t>
  </si>
  <si>
    <t>1、2、6、20、21组</t>
  </si>
  <si>
    <t>20、21组机耕道建设长580米、宽3.5米1、2、6、组公路硬化长300米、宽3米、厚0.15米</t>
  </si>
  <si>
    <t>解决2个村民小组耕种方便，保障群众518人出行安全，带动62户196人贫困人口增产增收</t>
  </si>
  <si>
    <t>2019.8</t>
  </si>
  <si>
    <t>大江口镇飞水洞村防洪堤维修</t>
  </si>
  <si>
    <t>1、2、9、10组</t>
  </si>
  <si>
    <r>
      <rPr>
        <sz val="9"/>
        <color theme="1"/>
        <rFont val="宋体"/>
        <charset val="134"/>
        <scheme val="minor"/>
      </rPr>
      <t xml:space="preserve">1、何家防洪堤，规格40X3.5X1=171立方。
</t>
    </r>
    <r>
      <rPr>
        <sz val="8"/>
        <color theme="1"/>
        <rFont val="宋体"/>
        <charset val="134"/>
        <scheme val="minor"/>
      </rPr>
      <t xml:space="preserve">2、大院子防洪堤，规格51X5.4X1.3=358立方。
</t>
    </r>
    <r>
      <rPr>
        <sz val="9"/>
        <color theme="1"/>
        <rFont val="宋体"/>
        <charset val="134"/>
        <scheme val="minor"/>
      </rPr>
      <t>3、邓告坳护坎长20米、高4米、宽1.3,米</t>
    </r>
  </si>
  <si>
    <t>受益117人，保护良田102亩</t>
  </si>
  <si>
    <t>2019.4</t>
  </si>
  <si>
    <t>大江口镇顿旗村水利设施</t>
  </si>
  <si>
    <t>1-3、5-7组</t>
  </si>
  <si>
    <t>渠道维修长2500米，规格40X40。护坎7处、坝坎维修25米、高5.5米,黄土坎清淤857立方</t>
  </si>
  <si>
    <t>解决群众1252春耕用水，灌溉150亩农田，其中贫困户40户125人</t>
  </si>
  <si>
    <t>大江口镇顿旗村公路维修</t>
  </si>
  <si>
    <t>1、2、3组至5、6、7组</t>
  </si>
  <si>
    <t>公路维修2公里、宽4米、护坎长100米、宽1米、高1.5米</t>
  </si>
  <si>
    <t>解决1100人出行安全，其中贫困人口32户105人</t>
  </si>
  <si>
    <t>大江口镇茶湾村山塘维修</t>
  </si>
  <si>
    <t>1、2、3、4、5、15、17组</t>
  </si>
  <si>
    <t>塘堤加厚0.5米、浆砌石   塘堤加厚长20米、高2米</t>
  </si>
  <si>
    <t>解决7个组70户农田灌溉面积70亩</t>
  </si>
  <si>
    <t>大江口镇茶湾村道路建设</t>
  </si>
  <si>
    <t>6-14组、16组</t>
  </si>
  <si>
    <t>1、新建道路100米、宽4.5米 
2、公路挡墙（浆砌石）长38米、高4米，外墙坎脚高1.2米、顶端0.8米、内墙坎脚高0.8米、顶端0.5米。
3、铁路水泥枕木100根。
4、公路硬化100米、宽3.5米、厚0.2米</t>
  </si>
  <si>
    <t>解决10个组400户2230人安全出行，其中贫困人口68户218人</t>
  </si>
  <si>
    <t>大江口镇白岩头村水利维修</t>
  </si>
  <si>
    <t>1-7组</t>
  </si>
  <si>
    <t xml:space="preserve">1、硬化水渠1600米，30X40。 
2、水渠硬化500米，30X30。
3、挡土墙长40米、均高1.5米、均宽0.8米。
4、清理1600米渠道，底宽0.7米、深0.5米，清理塌方10处，约200立方，机械无法施工需人力担挖 </t>
  </si>
  <si>
    <t>保障2、3组大屋场防火，灌溉水田600亩，受益贫困人口500人</t>
  </si>
  <si>
    <t>大江口镇白岩头村公路维修</t>
  </si>
  <si>
    <t>田白公路</t>
  </si>
  <si>
    <t>挡土墙高1米，长200米，修保护墙20米</t>
  </si>
  <si>
    <t>保障1070人安全出行，其中贫困人口503人</t>
  </si>
  <si>
    <t>大江口镇白沙村道路建设、公里扩宽</t>
  </si>
  <si>
    <t>2、3组</t>
  </si>
  <si>
    <t>1、公路维修及硬化长350米、宽3.5米、厚0.18米。 
2、新增3个会车道，108平方米</t>
  </si>
  <si>
    <t>解决群众780人安全出行，其中贫困人口21户71人</t>
  </si>
  <si>
    <t>大江口镇虎皮溪村机耕道建设</t>
  </si>
  <si>
    <t>机耕道建设3公里</t>
  </si>
  <si>
    <t>解决240人安全出行，方便农产品运输，其中贫困人口18户68人</t>
  </si>
  <si>
    <t>大江口镇虎皮溪村水利建设</t>
  </si>
  <si>
    <t>2-11组</t>
  </si>
  <si>
    <t>渠道硬化6795米，规格30X30</t>
  </si>
  <si>
    <t>解决285户1250人农田用水其中贫困户85户285人，灌溉农田600亩</t>
  </si>
  <si>
    <t>观音阁镇赤洪村小型水利设施建设</t>
  </si>
  <si>
    <t>观音阁镇赤洪村4、8、11组</t>
  </si>
  <si>
    <t>岩塘塘坎硬化长93米、高4米、厚0.2米；驼子塘垅里60水渠硬化长210米；破远垅里60水渠硬化长230米</t>
  </si>
  <si>
    <t>方便798亩农田灌溉</t>
  </si>
  <si>
    <t>直接帮扶40户</t>
  </si>
  <si>
    <t>观音阁镇人民政府</t>
  </si>
  <si>
    <t>观音阁镇覃村小型水利设施建设</t>
  </si>
  <si>
    <t>观音阁镇覃村二房头</t>
  </si>
  <si>
    <t>新建排水渠总长288米：其中长90米、宽0.5米、高0.6米；长91米、宽1米、高1.2米；1米涵管长80米，0.5米涵管长27米，下水井2个</t>
  </si>
  <si>
    <t>保障3、4、5、6、7组院落雨水排放,44位贫困人口受益</t>
  </si>
  <si>
    <t>直接帮扶13户</t>
  </si>
  <si>
    <t>观音阁镇畔坪村交通道路</t>
  </si>
  <si>
    <t>观音阁镇畔坪村24组</t>
  </si>
  <si>
    <t>新建公路长3公里，宽4.5米</t>
  </si>
  <si>
    <t>方便126人贫困人口出行</t>
  </si>
  <si>
    <t>观音阁镇铁溪垅村新建机耕道</t>
  </si>
  <si>
    <t>观音阁镇铁溪垅村1-9组</t>
  </si>
  <si>
    <t>长2.5公里，宽4.5米</t>
  </si>
  <si>
    <t>解决52位贫困人口出行问题</t>
  </si>
  <si>
    <t>直接帮扶24户</t>
  </si>
  <si>
    <t>观音阁镇铁溪垅村交通道路</t>
  </si>
  <si>
    <t>观音阁镇铁溪垅村1组</t>
  </si>
  <si>
    <t>公路浆砌石长220米（单面），高3米，底宽1.4米，顶宽0.8米。</t>
  </si>
  <si>
    <t>方便240位贫困人口出行</t>
  </si>
  <si>
    <t>直接帮扶71户</t>
  </si>
  <si>
    <t>观音阁镇莲花台村公路维修</t>
  </si>
  <si>
    <t>观音阁镇莲花台村太利坳至狮子岩</t>
  </si>
  <si>
    <t>整理路基长200米；公路护坎长200米、均高1.7米</t>
  </si>
  <si>
    <t>解决42位贫困人口出行难问题</t>
  </si>
  <si>
    <t>直接帮扶14户</t>
  </si>
  <si>
    <t>2018.11</t>
  </si>
  <si>
    <t>观音阁镇莲花台村小型水利建设</t>
  </si>
  <si>
    <t>观音阁镇莲花台村3、4、9、10、11、12、13组</t>
  </si>
  <si>
    <t>硬化渠道长1200米，高0.4米，宽0.4米；砌坎长30米，均高约2米</t>
  </si>
  <si>
    <t>灌溉农田130余亩</t>
  </si>
  <si>
    <t>直接帮扶26户</t>
  </si>
  <si>
    <t>观音阁镇木溪村水毁堤、坝维修</t>
  </si>
  <si>
    <t>观音阁镇木溪村木溪片、石岩湖片</t>
  </si>
  <si>
    <t>修复水毁堤坝3处，长约270米，高2-3米</t>
  </si>
  <si>
    <t>保护沿溪35亩农田免遭冲毁</t>
  </si>
  <si>
    <t>直接帮扶21户</t>
  </si>
  <si>
    <t>观音阁镇木溪村小型水利建设</t>
  </si>
  <si>
    <t>观音阁镇木溪村石岩湖片</t>
  </si>
  <si>
    <t>修建拦河坝6个，硬化30渠道长300米</t>
  </si>
  <si>
    <t>灌溉农田90余亩</t>
  </si>
  <si>
    <t>观音阁镇木溪村小型水利设施建设</t>
  </si>
  <si>
    <t>观音阁镇木溪村10、11、17组</t>
  </si>
  <si>
    <t>17组防洪堤长340米、高3.5米、宽1米；11组埋1米涵管长30米；10组盖板涵长40米、宽4米，厚0.3米</t>
  </si>
  <si>
    <t>保护基本农田25亩，方便44位贫困人口生产生活</t>
  </si>
  <si>
    <t>直接帮扶23户</t>
  </si>
  <si>
    <t>观音阁镇警予村小型水利</t>
  </si>
  <si>
    <t>观音阁镇人民政府观音阁镇警予村8组</t>
  </si>
  <si>
    <t>村内防洪渠硬化长150米，宽1.8米，高1.5米，60米铺径宽1.5米涵管</t>
  </si>
  <si>
    <t>基本保障80余亩水田免遭洪涝灾害</t>
  </si>
  <si>
    <t>观音阁镇警予村新塘、近业塘维修</t>
  </si>
  <si>
    <t>观音阁镇警予村16组、4组</t>
  </si>
  <si>
    <t>高4.5米浆砌石塘边长50米，高3.5米；淸於700方；近业塘塘坎高2米</t>
  </si>
  <si>
    <t>灌溉农田212亩</t>
  </si>
  <si>
    <t>直接帮扶18户</t>
  </si>
  <si>
    <t>观音阁镇丁桥村交通道路</t>
  </si>
  <si>
    <t>观音阁镇观音阁镇丁桥村12-14组</t>
  </si>
  <si>
    <t>12.13.14组公路硬化长300米，宽3.5米，厚0.2米</t>
  </si>
  <si>
    <t>方便37人贫困人口出行</t>
  </si>
  <si>
    <t>直接帮扶8户</t>
  </si>
  <si>
    <t>观音阁镇观音阁镇丁桥村1组</t>
  </si>
  <si>
    <t>公路硬化长400米，宽3.5米，厚0.2米</t>
  </si>
  <si>
    <t>方便14人贫困人口出行</t>
  </si>
  <si>
    <t>直接帮扶3户</t>
  </si>
  <si>
    <t>观音阁镇川水村交通道路</t>
  </si>
  <si>
    <t>观音阁镇川水村1-6组</t>
  </si>
  <si>
    <t>整理路基及硬化长450米，宽3米，厚0.18米。会车道3处，长9米、宽4.5米。</t>
  </si>
  <si>
    <t>方便69位贫困人口出行</t>
  </si>
  <si>
    <t>直接帮扶20户</t>
  </si>
  <si>
    <t>观音阁镇金家洞村交通道路</t>
  </si>
  <si>
    <t>观音阁镇金家洞村12、13、14组</t>
  </si>
  <si>
    <t>新建公路长1000米，宽4.5米</t>
  </si>
  <si>
    <t>方便51位贫困人口出行</t>
  </si>
  <si>
    <t>观音阁镇金家洞村渠道硬化</t>
  </si>
  <si>
    <t>观音阁镇金家洞村8组</t>
  </si>
  <si>
    <t>硬化渠道长500米，宽0.25米，高0.3米</t>
  </si>
  <si>
    <t>方便60亩农田灌溉</t>
  </si>
  <si>
    <t>直接帮扶5户</t>
  </si>
  <si>
    <t>观音阁镇仑斗坪村椅子湾山塘维修</t>
  </si>
  <si>
    <t>观音阁镇仑斗坪村10组</t>
  </si>
  <si>
    <t>塘体硬化长71米、高31.3米、厚0.2米；溢洪道砼长20.5米、宽1.4米、高1.5米；浆砌片石挡土墙长56.5米、均高3米、厚1.5米</t>
  </si>
  <si>
    <t>灌溉农田480亩</t>
  </si>
  <si>
    <t>观音阁镇文家冲村小型水利设施</t>
  </si>
  <si>
    <t>观音阁镇文家冲村2.3.4.8.9.10.11组</t>
  </si>
  <si>
    <t>硬化渠道长750米、宽0.3米、高0.4米；硬化渠道长750米、宽0.3米、高0.3米；防洪堤长18米、高2.5米、宽0.5米</t>
  </si>
  <si>
    <t>灌溉农田600亩</t>
  </si>
  <si>
    <t>观音阁镇文家冲村</t>
  </si>
  <si>
    <t>防洪堤长120，高3米，宽1米</t>
  </si>
  <si>
    <t>观音阁镇颜家垅村交通道路</t>
  </si>
  <si>
    <t>观音阁镇颜家垅村6.7.8组</t>
  </si>
  <si>
    <t>公路护坎长135米，高1.5米，厚0.8米；桥一座长4.2米，高2米，厚4米，公路护坎长100米，高2.8米，宽0.8米</t>
  </si>
  <si>
    <t>方便31位贫困人口出行</t>
  </si>
  <si>
    <t>观音阁镇颜家垅村公路维修及安防</t>
  </si>
  <si>
    <t>观音阁镇颜家垅村1、8组</t>
  </si>
  <si>
    <t>公路护坎长70米，高2米，厚0.8米；桥护栏长70米，高1米</t>
  </si>
  <si>
    <t>方便62位贫困人口安全出行</t>
  </si>
  <si>
    <t>观音阁镇岩坪村主公路护坎建设</t>
  </si>
  <si>
    <t>观音阁镇岩坪村2组</t>
  </si>
  <si>
    <t>公路砌护坎长100米，高4米，均宽1.3米</t>
  </si>
  <si>
    <t>方便297位贫困人口安全出行</t>
  </si>
  <si>
    <t>直接帮扶91户</t>
  </si>
  <si>
    <t>观音阁镇青垅村新修机耕道</t>
  </si>
  <si>
    <t>修建2.3组机耕道长700米,宽4米，桥一座长6米，宽4米，高2.5米，右护坎长300米，高2.2，宽0.5，左护坎长300米，高1米，宽0.5米，涵管15处。</t>
  </si>
  <si>
    <t>方便50人贫困人口种植农作物</t>
  </si>
  <si>
    <t>观音阁镇坪里村道路加宽</t>
  </si>
  <si>
    <t>观音阁镇坪里村8组-20组</t>
  </si>
  <si>
    <t>村级公路加宽长2386米，宽1米</t>
  </si>
  <si>
    <t>方便111位贫困人口出行</t>
  </si>
  <si>
    <t>直接帮扶41户</t>
  </si>
  <si>
    <t>观音阁镇坪里村交通道路</t>
  </si>
  <si>
    <t>观音阁镇坪里村4组-7组</t>
  </si>
  <si>
    <t>公路硬化长700米，宽3米，厚0.18米，整理路基长700米</t>
  </si>
  <si>
    <t>方便87位贫困人口出行</t>
  </si>
  <si>
    <t>直接帮扶28户</t>
  </si>
  <si>
    <t>观音阁镇观音阁村交通道路</t>
  </si>
  <si>
    <t>观音阁镇观音阁村2-5组</t>
  </si>
  <si>
    <t>入户公路长500米，厚0.18米，宽2-5米不等</t>
  </si>
  <si>
    <t>方便35位贫困人口出行</t>
  </si>
  <si>
    <t>直接帮扶12户</t>
  </si>
  <si>
    <t>观音阁镇桐油坡村防洪堤修复</t>
  </si>
  <si>
    <t>观音阁镇桐油坡村龙潭湾</t>
  </si>
  <si>
    <t>长260米，高3米，宽1米</t>
  </si>
  <si>
    <t>保障农田25亩不被冲毁</t>
  </si>
  <si>
    <t>观音阁镇政府</t>
  </si>
  <si>
    <t>观音阁镇桐油坡村新建水坝</t>
  </si>
  <si>
    <t>观音阁镇桐油坡村李家冲桥下</t>
  </si>
  <si>
    <t>长41米，基础宽3米，顶宽2米，高4米</t>
  </si>
  <si>
    <t>保障80亩农田灌溉</t>
  </si>
  <si>
    <t>观音阁政府</t>
  </si>
  <si>
    <t>均坪镇白雾头村便民桥</t>
  </si>
  <si>
    <t>均坪镇白雾头村</t>
  </si>
  <si>
    <t>修建4组便民桥长13米，宽2米，高米</t>
  </si>
  <si>
    <t>解决82人的安全出行</t>
  </si>
  <si>
    <t>均坪镇人民政府</t>
  </si>
  <si>
    <t>均坪镇白雾头村增补思毛坪众塘加固</t>
  </si>
  <si>
    <t>清淤800方，新修公路600米。</t>
  </si>
  <si>
    <t>灌溉良田200亩</t>
  </si>
  <si>
    <t>均坪镇白雾头村众塘下游渠道硬化</t>
  </si>
  <si>
    <t>渠道硬化1000米。规格30*30*40</t>
  </si>
  <si>
    <t>均坪镇板溪村塘土湾渠道硬化</t>
  </si>
  <si>
    <t>40*40cm渠道硬化600米</t>
  </si>
  <si>
    <t>新增农田灌溉面积60亩</t>
  </si>
  <si>
    <t>均坪镇板溪村新建水坝及水渠硬化</t>
  </si>
  <si>
    <t>均坪镇板溪村11组（哑坝潭）</t>
  </si>
  <si>
    <t>水坝长12米，宽1.5米，高2.5米，水渠硬化400米，规格40*40</t>
  </si>
  <si>
    <t>灌溉农田60亩</t>
  </si>
  <si>
    <t>2018.9.1</t>
  </si>
  <si>
    <t>2018.11.1</t>
  </si>
  <si>
    <t>均坪镇板溪沙堆水渠硬化</t>
  </si>
  <si>
    <t>硬化50*50cm渠道500米</t>
  </si>
  <si>
    <t>新增农田灌溉面积50亩</t>
  </si>
  <si>
    <t>均坪镇板溪湾塘维修</t>
  </si>
  <si>
    <t>长100米高2米宽0.3米大坝加固60方，清淤等</t>
  </si>
  <si>
    <t>新增农田灌溉面积30亩</t>
  </si>
  <si>
    <t>均坪镇金屋湾村胜天塘水渠硬化</t>
  </si>
  <si>
    <t>均坪镇金屋湾村</t>
  </si>
  <si>
    <t>水渠长500米，规格50*50*60</t>
  </si>
  <si>
    <t>均坪镇金屋湾村冲坪屋边防洪排放渠</t>
  </si>
  <si>
    <t>金屋湾村</t>
  </si>
  <si>
    <t>维修、硬化400米防洪渠，规格60*70</t>
  </si>
  <si>
    <t>改善冲坪片区380人的生活坏境。</t>
  </si>
  <si>
    <t>均坪镇金屋湾清雾洞院落渠</t>
  </si>
  <si>
    <t>水渠长380米，两边砌坎30*100，含整渠道整形</t>
  </si>
  <si>
    <t>保护公路380米，改善309人生活环境。</t>
  </si>
  <si>
    <t>均坪镇金屋湾冲坪屋边渠</t>
  </si>
  <si>
    <t>维修、硬化400米渠</t>
  </si>
  <si>
    <t>均坪镇明家塘村抽机塘湾大塘</t>
  </si>
  <si>
    <t>均坪镇明家塘村</t>
  </si>
  <si>
    <t>塘坝加固，石块混泥土砌大坝长50米，宽1米，高2米。</t>
  </si>
  <si>
    <t>灌溉良田50亩。</t>
  </si>
  <si>
    <t>2019.4.</t>
  </si>
  <si>
    <t>均坪镇明家塘村周家段防洪堤</t>
  </si>
  <si>
    <t>防洪堤长150米，高2.5米，宽0.8米。</t>
  </si>
  <si>
    <t>保障30亩水田防洪安全。</t>
  </si>
  <si>
    <t>均坪镇金溪界骨干塘维修</t>
  </si>
  <si>
    <t>均坪镇金溪界村</t>
  </si>
  <si>
    <t>40*2*13M大坝加固，溢洪道加宽6M,渠道硬化500M。</t>
  </si>
  <si>
    <t>解决100亩良田灌溉</t>
  </si>
  <si>
    <t>均坪镇金溪界村田湾水渠硬化</t>
  </si>
  <si>
    <t>水渠长420米，规格30*40*40</t>
  </si>
  <si>
    <t>灌溉良田42亩</t>
  </si>
  <si>
    <t>均坪镇老窑上村灌溉渠</t>
  </si>
  <si>
    <t>均坪镇老窑上村</t>
  </si>
  <si>
    <t>渠道硬化长1500米，规格60*70，全线清淤。</t>
  </si>
  <si>
    <t>保障580亩良田灌溉</t>
  </si>
  <si>
    <t>均坪镇长坪村马坪溪水库渠道</t>
  </si>
  <si>
    <t>均坪镇长坪村</t>
  </si>
  <si>
    <t>渠道硬化1000米，50*50*60*cm</t>
  </si>
  <si>
    <t>灌溉面积400亩。受益人口800人。</t>
  </si>
  <si>
    <t>均坪镇向家塘汪家塘井边防洪堤</t>
  </si>
  <si>
    <t>均坪镇向家塘村</t>
  </si>
  <si>
    <t>防洪堤长120米，高2米，宽0.7米。</t>
  </si>
  <si>
    <t>保护良田100亩</t>
  </si>
  <si>
    <t>均坪镇向家塘村新建拦河坝一座</t>
  </si>
  <si>
    <t>拦河坝长40米，宽2米，高2.5米</t>
  </si>
  <si>
    <t>解决300亩良田灌溉</t>
  </si>
  <si>
    <t>均坪镇先锋村牙床溪大塘</t>
  </si>
  <si>
    <t>大塘维修加固长45米，高10米，厚0.1米、清淤3500方.</t>
  </si>
  <si>
    <t>新增农田灌溉面积80亩</t>
  </si>
  <si>
    <t>均坪镇岩落湾四组防洪堤</t>
  </si>
  <si>
    <t>均坪镇岩落湾村</t>
  </si>
  <si>
    <t>防洪堤长40米*2，宽0.9米，高3米</t>
  </si>
  <si>
    <t>保护3.4.5组良田60亩</t>
  </si>
  <si>
    <t>均坪镇岩落湾王山溪防洪堤</t>
  </si>
  <si>
    <t>修建防洪堤长150米，高3米，均宽0.8米。</t>
  </si>
  <si>
    <t>解决132位建档贫困人口的安全出行</t>
  </si>
  <si>
    <t>均坪镇来坡湾村护坎建设</t>
  </si>
  <si>
    <t>均坪镇来坡湾村</t>
  </si>
  <si>
    <t>护坎长250米高4米均宽0.6米，水泥岩方600方</t>
  </si>
  <si>
    <t>解决1280人安全出行</t>
  </si>
  <si>
    <t>舒溶溪乡火炉溪村公路维修</t>
  </si>
  <si>
    <t>舒溶溪乡火炉溪村1、2、8、11、15、16、17组</t>
  </si>
  <si>
    <t>1、2、11组公路维修长60米、高6米、宽1.2米，15、16组公路维修长40米、高5米、宽1.2米，8、17组公路维修长30米、宽3.5米、厚0.2米</t>
  </si>
  <si>
    <t>解决1200人出行问题</t>
  </si>
  <si>
    <t>舒溶溪乡人民政府</t>
  </si>
  <si>
    <t>深度贫困村</t>
  </si>
  <si>
    <t>舒溶溪乡火炉溪村山塘维修及水渠硬化</t>
  </si>
  <si>
    <t>舒溶溪乡火炉溪村1、6、2、5、9、12、16组</t>
  </si>
  <si>
    <t>牛斗坪山塘维修2万，水渠硬化3100米23.5万</t>
  </si>
  <si>
    <t>解决158亩农田灌溉，旱涝保收</t>
  </si>
  <si>
    <t>舒溶溪乡龙角桥村水渠管道</t>
  </si>
  <si>
    <t>舒溶溪乡龙角桥村3、4组</t>
  </si>
  <si>
    <t>红旗管道长300米，直径0.5米管</t>
  </si>
  <si>
    <t>解决80亩农田灌溉，旱涝保收</t>
  </si>
  <si>
    <t>舒溶溪乡龙角桥村新修人行桥</t>
  </si>
  <si>
    <t>舒溶溪乡龙角桥村12组</t>
  </si>
  <si>
    <t>新建人行桥长30米、宽2米、高5米</t>
  </si>
  <si>
    <t>舒溶溪乡龙角桥村公路维修</t>
  </si>
  <si>
    <t>舒溶溪乡龙角桥村4、5、13组</t>
  </si>
  <si>
    <t>公路维修三处，4组长10米、高4米、宽1.5米，5组长10米、高4米、宽1.5米，13组长10米、高6米、宽1.5米</t>
  </si>
  <si>
    <t>解决1755人出行问题</t>
  </si>
  <si>
    <t>舒溶溪乡龙角桥村组级公路硬化</t>
  </si>
  <si>
    <t>舒溶溪乡龙角桥村1-14组</t>
  </si>
  <si>
    <t>1-6组组级公路硬化长1230米、宽3米，8、10、14组组级公路硬化长900米、宽3.5米、厚0.2米</t>
  </si>
  <si>
    <t>解决800人出行问题</t>
  </si>
  <si>
    <t>直接帮扶87户</t>
  </si>
  <si>
    <t>舒溶溪乡水田溪村山塘维修及水渠硬化</t>
  </si>
  <si>
    <t>舒溶溪乡水田溪村1、7、15、17组</t>
  </si>
  <si>
    <t>7组塘坎硬化四面长80米，高2.6米4万；11组塘坎硬化四面长60米，高2.6米4万；15组水渠硬化400米（40*40）4万；1组水渠维修长22米、宽1.2米、高2米2万</t>
  </si>
  <si>
    <t>舒溶溪乡政府</t>
  </si>
  <si>
    <t>舒溶溪乡水田溪村水渠硬化</t>
  </si>
  <si>
    <t>舒溶溪乡水田溪村4、9、10、11、12组</t>
  </si>
  <si>
    <t>4组水渠硬化长700米，9组水渠硬化长500米，10、11、12组水渠硬化长300米</t>
  </si>
  <si>
    <t>解决140亩农田灌溉，旱涝保收</t>
  </si>
  <si>
    <t>直接帮扶42户</t>
  </si>
  <si>
    <t>舒溶溪乡水洋坪村交通道路</t>
  </si>
  <si>
    <t>舒溶溪乡水洋坪村</t>
  </si>
  <si>
    <t>舒溶溪至均坪公路塌陷维修，3组护坎长35米，高3米，均宽1米，长15米，高10米，宽1.5米，4组护坎长14米，高2.5米，均宽0.8米</t>
  </si>
  <si>
    <t>解决1987人出行问题</t>
  </si>
  <si>
    <t>舒溶溪乡水洋坪村新建拦河坝</t>
  </si>
  <si>
    <t>舒溶溪乡水洋坪村10组</t>
  </si>
  <si>
    <t>10组新建拦河坝坝上部长18米、高2米、宽3.5米，坝下部长14米、高3.5米、宽3.5米，坝出水口下部底板硬化长35米、宽5米、厚0.3米</t>
  </si>
  <si>
    <t>舒溶溪乡曹家溪村新建水坝及水渠硬化</t>
  </si>
  <si>
    <t>曹家溪村2、4、5、6、7、9、11、12组</t>
  </si>
  <si>
    <t>2、4、5、6、7、11、12组水渠硬化900米，2组新建水坝长7米、宽3米、高3米，5、6组新建水坝长10米、宽3米、高3米，4、9组新建水坝长6米、宽2米、高2.5米</t>
  </si>
  <si>
    <t>解决90亩农田灌溉，旱涝保收</t>
  </si>
  <si>
    <t>直接帮扶89户</t>
  </si>
  <si>
    <t>舒溶溪乡扎水塘村公路硬化</t>
  </si>
  <si>
    <t>舒溶溪乡扎水塘村2组</t>
  </si>
  <si>
    <t>2组公路硬化长400米、宽3.5米、厚0.2米，毛路扩宽长400米、宽4.5米</t>
  </si>
  <si>
    <t>解决146人出行问题</t>
  </si>
  <si>
    <t>舒溶溪乡扎水塘村10组</t>
  </si>
  <si>
    <t>公路硬化200米，资金7万元，机耕道建设1.2公里6万元</t>
  </si>
  <si>
    <t>舒溶溪乡竹坡坳村组级公路硬化及加宽</t>
  </si>
  <si>
    <t>舒溶溪乡竹坡坳村6组</t>
  </si>
  <si>
    <t>6组组级公路硬化长400米、宽3.5米、厚0.18米，组级公路扩建加宽长400米、宽4.5米</t>
  </si>
  <si>
    <t>解决350人出行问题</t>
  </si>
  <si>
    <t>舒溶溪乡舒溶溪村新建水坝及护坎维修</t>
  </si>
  <si>
    <t>舒溶溪乡舒溶溪村10组</t>
  </si>
  <si>
    <t>10组一水坝长9米、宽2米、高3米，二水坝长7.5米、高20米、宽2米，水渠护坎长107米、高2米、宽0.5米</t>
  </si>
  <si>
    <t>解决120亩农田灌溉，旱涝保收</t>
  </si>
  <si>
    <t>舒溶溪乡尖岩塘村山塘维修及新建水坝</t>
  </si>
  <si>
    <t>舒溶溪乡尖岩塘村4、6、9组</t>
  </si>
  <si>
    <t>4组新建水坝长20米、宽1.5米、高5米，6组淹塘边山塘维修长50米、高4米、厚0.15米，9组山塘维修玉宝殿山塘维修长42米、高8米、厚0.15米加钢筋网</t>
  </si>
  <si>
    <t>解决280亩农田灌溉，旱涝保收</t>
  </si>
  <si>
    <t>直接帮扶17户</t>
  </si>
  <si>
    <t>双井镇百花村水渠硬化</t>
  </si>
  <si>
    <t>双井镇百花村10、11组</t>
  </si>
  <si>
    <t>渠道硬化：宽2米高1.2米长200；宽0.5米高0.5米长270米</t>
  </si>
  <si>
    <t>改善灌溉水田200亩</t>
  </si>
  <si>
    <t>双井镇政府</t>
  </si>
  <si>
    <t>双井镇宝塔村山塘维修</t>
  </si>
  <si>
    <t>双井镇宝塔村2组</t>
  </si>
  <si>
    <t>山塘维修：秀才塘长34米、蒋塘长36米</t>
  </si>
  <si>
    <t>改善灌溉水田56亩</t>
  </si>
  <si>
    <t>双井镇宝塔村公路护坎</t>
  </si>
  <si>
    <t>双井镇宝塔村5组</t>
  </si>
  <si>
    <t>公路护坎扩宽：长146米高3米均宽1.5米</t>
  </si>
  <si>
    <t>解决全村2166人安全出行</t>
  </si>
  <si>
    <t>双井镇彩花村公路硬化</t>
  </si>
  <si>
    <t>双井镇彩花村11-13组</t>
  </si>
  <si>
    <t>1、长200米宽3米厚0.2米；2、长200米宽3.5米厚0.2米；3、整修路基400米</t>
  </si>
  <si>
    <t>解决850人安全出行</t>
  </si>
  <si>
    <t>2019.06</t>
  </si>
  <si>
    <t>双井镇人民政府</t>
  </si>
  <si>
    <t>双井镇灯塔村公路护坎</t>
  </si>
  <si>
    <t xml:space="preserve">双井镇灯塔村2-4组 </t>
  </si>
  <si>
    <t>2组护坎：长130米均高0.8米均宽0.5米；3、4组护坎：长260米均高0.8米均宽0.5米，路面填砂0.3米</t>
  </si>
  <si>
    <t>解决500人安全出行</t>
  </si>
  <si>
    <t>双井镇洞底湾村公路新建</t>
  </si>
  <si>
    <t>双井镇洞底湾村1组</t>
  </si>
  <si>
    <t>新建公路长160米宽4米；桥一座长6米宽5米，护坎长22米，均宽1.8，高4米。长3高，高3米，均宽1.2米，长2米，高2米，均宽1.2米。</t>
  </si>
  <si>
    <t>解决2000人安全出行</t>
  </si>
  <si>
    <t>双井镇凤凰村公路维修</t>
  </si>
  <si>
    <t>双井镇凤凰村7组</t>
  </si>
  <si>
    <t>敬老院处护坎：长25米均高6米均宽1米</t>
  </si>
  <si>
    <t>解决全村418人安全出行</t>
  </si>
  <si>
    <t>双井镇凤凰村公路护坎</t>
  </si>
  <si>
    <t>护坎：长100米、均高4米、均宽1.4米</t>
  </si>
  <si>
    <t>方便600安全出行</t>
  </si>
  <si>
    <t>双井镇官庄村公路硬化</t>
  </si>
  <si>
    <t>双井镇官庄村7.8.13.
14.15组</t>
  </si>
  <si>
    <t>公路硬化：长450米宽3.5米厚0.2米</t>
  </si>
  <si>
    <t>解决800人安全出行</t>
  </si>
  <si>
    <t>双井镇和平村山塘维修</t>
  </si>
  <si>
    <t>双井镇和平村1组</t>
  </si>
  <si>
    <t>山塘维修1座、防洪道20米</t>
  </si>
  <si>
    <t>浇灌水田40亩</t>
  </si>
  <si>
    <t>双井镇和平村公路护坎</t>
  </si>
  <si>
    <t>双井镇和平村20-21组</t>
  </si>
  <si>
    <t>长400米均宽0.6米均高1.2米</t>
  </si>
  <si>
    <t>双井镇兰花村新建桥梁</t>
  </si>
  <si>
    <t>双井镇兰花村3组</t>
  </si>
  <si>
    <t>1、新建桥长10米，宽4米，厚0.4米，高4米；2、公路扩宽长150米，宽4米。</t>
  </si>
  <si>
    <t>解决w900人安全出行</t>
  </si>
  <si>
    <t>双井镇梅花村7组新建公路</t>
  </si>
  <si>
    <t>双井镇梅花村7组</t>
  </si>
  <si>
    <t>新建毛路1700米</t>
  </si>
  <si>
    <t>解决106人出行及生产生活条件</t>
  </si>
  <si>
    <t>双井镇梅花村公路改道</t>
  </si>
  <si>
    <t>双井镇梅花村石板溪</t>
  </si>
  <si>
    <t>公路改道50米、烂路切割25处、涵管埋设11处及7组公路维修900米</t>
  </si>
  <si>
    <t>解决1716出行问题</t>
  </si>
  <si>
    <t>双井镇双井社区公路硬化</t>
  </si>
  <si>
    <t>双井镇双井社区1、2组</t>
  </si>
  <si>
    <t>公路硬化：长360米宽3.5米厚0.2米；涵洞4处</t>
  </si>
  <si>
    <t>解决400人安全出行</t>
  </si>
  <si>
    <t>双井镇双井社区防洪涵洞建设</t>
  </si>
  <si>
    <t>双井镇双井社区8、9组</t>
  </si>
  <si>
    <t>防洪涵洞长30米，宽3米，</t>
  </si>
  <si>
    <t>解决1-3组180亩耕地防洪</t>
  </si>
  <si>
    <t>双井镇水集村公路加固</t>
  </si>
  <si>
    <t>双井镇水集村1、8组</t>
  </si>
  <si>
    <t>护坎：1组：长80米高0.8米均宽0.8米； 8组长15米高1.5米宽0.8米，水渠长50米，宽80，高80，护坎15米，高4米，均宽1米</t>
  </si>
  <si>
    <t>解决4600出行问题</t>
  </si>
  <si>
    <t>双井镇水集村公路护坎</t>
  </si>
  <si>
    <t>双井镇水集村15、17、18组</t>
  </si>
  <si>
    <t>长1100米均宽0.5米均高0.7米，500米路面回填</t>
  </si>
  <si>
    <t>双井镇水集村水渠硬化</t>
  </si>
  <si>
    <t>双井镇水集村7、8、10-12、21-23组</t>
  </si>
  <si>
    <t>水渠维修：长800米宽0.4米高0.4米；</t>
  </si>
  <si>
    <t>改善灌溉水田300亩</t>
  </si>
  <si>
    <t>双井镇塘湾村公路硬化</t>
  </si>
  <si>
    <t>双井镇塘湾村22、23组</t>
  </si>
  <si>
    <t>长260米宽3.5米厚0.2米</t>
  </si>
  <si>
    <t>双井镇塘下垅村新建防洪堤</t>
  </si>
  <si>
    <t>双井镇塘下垅24、25、、29、30组</t>
  </si>
  <si>
    <t>防洪渠护坎：长135米高1.4米均宽0.6米，食不便桥长2.5米，宽3.5米，护坎长20米，高2米，均宽0.8米</t>
  </si>
  <si>
    <t>改善灌溉水田400亩</t>
  </si>
  <si>
    <t>双井镇塘下垅村公路硬化</t>
  </si>
  <si>
    <t>双井镇塘下垅村8-10组</t>
  </si>
  <si>
    <t>长450米宽3.5米厚0.2米</t>
  </si>
  <si>
    <t>双井镇伍家湾村新建公路</t>
  </si>
  <si>
    <t>双井镇伍家湾村16-18组</t>
  </si>
  <si>
    <t>新建公路：长300米，宽4.5米</t>
  </si>
  <si>
    <t>双井镇岩园村公路硬化</t>
  </si>
  <si>
    <t>双井镇岩园村11.12组</t>
  </si>
  <si>
    <t>公路硬化350米宽3.5米厚0.2米</t>
  </si>
  <si>
    <t>解决全村426人出行问题</t>
  </si>
  <si>
    <t>双井镇岩园村渠道建设</t>
  </si>
  <si>
    <t>双井镇岩园村15、16组</t>
  </si>
  <si>
    <t>渠道硬化：长800米宽0.3米高0.5米</t>
  </si>
  <si>
    <t>改善灌溉水田218亩</t>
  </si>
  <si>
    <t>双井镇堰塘湾村水渠硬化</t>
  </si>
  <si>
    <t>双井镇堰塘湾20-22组</t>
  </si>
  <si>
    <t>水渠硬化：长500米宽0.5米高0.7米</t>
  </si>
  <si>
    <t>改善灌溉水田100亩</t>
  </si>
  <si>
    <t>双井镇堰塘湾村山塘维修</t>
  </si>
  <si>
    <t>双井镇堰塘湾8.11组</t>
  </si>
  <si>
    <t>8组垅塘：长46米；11组火渣子塘：长35米</t>
  </si>
  <si>
    <t>改善灌溉水田120亩</t>
  </si>
  <si>
    <t>双井镇云坡村水库维修</t>
  </si>
  <si>
    <t>双井镇云坡村4组</t>
  </si>
  <si>
    <t>德粮塘水库整修：长72米高8.9米下宽4米上宽0.8米</t>
  </si>
  <si>
    <t>灌溉农田200亩</t>
  </si>
  <si>
    <t>2019.04</t>
  </si>
  <si>
    <t>2019.08</t>
  </si>
  <si>
    <t>双井镇云坡村公路建设</t>
  </si>
  <si>
    <t>双井镇云坡村</t>
  </si>
  <si>
    <t>护坎450方</t>
  </si>
  <si>
    <t>保护群众出行安全</t>
  </si>
  <si>
    <t>双井镇长潭村水渠硬化</t>
  </si>
  <si>
    <t>双井镇长潭村11组</t>
  </si>
  <si>
    <t>长350米宽1.2米高1.2米厚0.1米</t>
  </si>
  <si>
    <t>灌溉农田1020亩</t>
  </si>
  <si>
    <t>2019.09</t>
  </si>
  <si>
    <t>双井镇塘湾村渠道硬化</t>
  </si>
  <si>
    <t>塘湾村8组</t>
  </si>
  <si>
    <t>渠道硬化：长1000米宽0.3米高0.3米</t>
  </si>
  <si>
    <t>改善灌溉水田110亩</t>
  </si>
  <si>
    <t>双井镇伍家湾村公路维修</t>
  </si>
  <si>
    <t>伍家湾村1-3组、19-21组</t>
  </si>
  <si>
    <t>公路护坎扩宽：砌方八处，切方5处，打石方1处</t>
  </si>
  <si>
    <t>解决2517人安全出行</t>
  </si>
  <si>
    <t>祖师殿镇王钊溪村新修防洪堤</t>
  </si>
  <si>
    <t>祖师殿镇王钊溪村18组</t>
  </si>
  <si>
    <t>水毁防洪堤长400米、宽1米、高1.5米</t>
  </si>
  <si>
    <t>改善4亩水田灌溉</t>
  </si>
  <si>
    <t>祖师殿镇政府</t>
  </si>
  <si>
    <t>祖师殿镇赤溪村产业扶贫示范基地基础设施</t>
  </si>
  <si>
    <t>祖师殿镇赤溪村9组</t>
  </si>
  <si>
    <t>公路硬化1.1公里，宽3.5米，厚0.18米</t>
  </si>
  <si>
    <t>方便产业运输、储存</t>
  </si>
  <si>
    <t>2019.9</t>
  </si>
  <si>
    <t>祖师殿镇水田庄村公路硬化</t>
  </si>
  <si>
    <t>祖师殿镇水田庄村1-6组</t>
  </si>
  <si>
    <t>公路硬化宽4.5米长400米，宽3.5米，长900米。</t>
  </si>
  <si>
    <t>解决2018人出行</t>
  </si>
  <si>
    <t>祖师殿镇柳林村公路提质改造</t>
  </si>
  <si>
    <t>祖师殿镇柳林村1-11组</t>
  </si>
  <si>
    <t>公路提质改造长1.2公里,宽1米</t>
  </si>
  <si>
    <t>解决1935人出行</t>
  </si>
  <si>
    <t>祖师殿镇柳林村公路硬化</t>
  </si>
  <si>
    <t>祖师殿镇柳林村1组</t>
  </si>
  <si>
    <t>公路硬化300米，宽3.5米，厚0.18米</t>
  </si>
  <si>
    <t>解决120人出行</t>
  </si>
  <si>
    <t>祖师殿镇向家垅水坝</t>
  </si>
  <si>
    <t>祖师殿镇向家垅1-10组</t>
  </si>
  <si>
    <t>水坝长35米，高4米，宽3米，</t>
  </si>
  <si>
    <t>改善650亩水田</t>
  </si>
  <si>
    <t>祖师殿镇青龙溪村道路防护墙建设</t>
  </si>
  <si>
    <t>祖师殿镇青龙溪村10、11、12组</t>
  </si>
  <si>
    <t>防护墙长40米，高5米，宽1米，硬化路面20米。</t>
  </si>
  <si>
    <t>改善460人出行</t>
  </si>
  <si>
    <t>祖师殿镇清潭村公路硬化</t>
  </si>
  <si>
    <t>清潭村1、2、5、9、13、14、15、16、17组</t>
  </si>
  <si>
    <t>6条通自然院落硬化公路，长900米，宽3.5米，高0.2米。</t>
  </si>
  <si>
    <t>解决228户910人出行</t>
  </si>
  <si>
    <t>祖师殿镇人民政府</t>
  </si>
  <si>
    <t>祖师殿镇清潭村水坝建设</t>
  </si>
  <si>
    <t>清潭村2、3、5组</t>
  </si>
  <si>
    <t>第一座水坝长15米，宽1.5米，高3米；第二座水坝长10米，宽1.2米，高2米；第三座水坝长10米，宽1.2米，高2米。</t>
  </si>
  <si>
    <t>改善76亩水田</t>
  </si>
  <si>
    <t>祖师殿镇灶溪村水渠、水坝新建工程</t>
  </si>
  <si>
    <t>灶溪村4组、2组、6组、11组、16组 、12组、12组</t>
  </si>
  <si>
    <t>4组水渠 长1000米，宽0.3米，高0.5米，11.9万元；2组谢阳鸟屋下水坝 长3米，宽1米，高2米，0.3万元；6组农老求水渠 长1200米，宽0.3米，高0.5米，13万元；11组舒家院子水坝 长14米，宽1.5米，高1米，1万元；16组李佑堂屋下水坝 长5米，宽1.5米，高1米，0.4万元；12组杯屋坑水坝  长5米，宽1.5米，高1米，0.4万元；12组杯屋坑付坎1000方  长15米，宽0.8米，高2米，3万元；</t>
  </si>
  <si>
    <t>解决125亩农田灌溉</t>
  </si>
  <si>
    <t>2019年3月</t>
  </si>
  <si>
    <t>2019年7月</t>
  </si>
  <si>
    <t>祖师殿镇灶溪村自来水新建和自来水维修工程</t>
  </si>
  <si>
    <t>1组新建自来水水管长1000米，2万元；2、3、4、6、8、9、10、11、12、13、19、20、21、22组翻修自来水长1000米，2万元。</t>
  </si>
  <si>
    <t>解决970人饮水</t>
  </si>
  <si>
    <t>祖师殿镇灶溪村公路改道、公路塌方工程</t>
  </si>
  <si>
    <t>灶溪村8组、4组、17组、18组</t>
  </si>
  <si>
    <t>8组萝卜凹改路 长500米，宽4.5米,2.3万元；4组横冲坑公路塌方长15米、高4米、宽4米；8组中国洞公路塌方长18米、高4米、宽3.5米；8组鲁家冲公路塌方长12米、高5米、宽4米、17组尖利湾公路塌方长16米、高4米、宽4.5米；18组沙子科山体滑坡长15米、高4米、4.5米；9.7万元。</t>
  </si>
  <si>
    <t>解决450人出行</t>
  </si>
  <si>
    <t>祖师殿镇灶溪村水坝及渠道建设</t>
  </si>
  <si>
    <t>祖师殿镇灶溪村3、5、6组，</t>
  </si>
  <si>
    <t>水坝长15米，高3米，宽2.5米，渠道长1100米，</t>
  </si>
  <si>
    <t>改善30亩水田灌溉</t>
  </si>
  <si>
    <t>祖师殿镇令吉冲村改建公路</t>
  </si>
  <si>
    <t>祖师殿镇令吉冲村8组至安化</t>
  </si>
  <si>
    <t>新建公路长3.8公里</t>
  </si>
  <si>
    <t>解决1779人出行</t>
  </si>
  <si>
    <t>祖师殿镇令吉冲村新修公路</t>
  </si>
  <si>
    <t>祖市殿镇令吉冲村10、11组</t>
  </si>
  <si>
    <t>新建设公路长3公里</t>
  </si>
  <si>
    <t>祖师殿镇两峰村防洪堤建设</t>
  </si>
  <si>
    <t>祖师殿镇两峰村7组</t>
  </si>
  <si>
    <t>水毁丁家庄防洪堤长148米，高2.8米，宽1米。</t>
  </si>
  <si>
    <t>改善90亩水田保护</t>
  </si>
  <si>
    <t>两峰村5、8组</t>
  </si>
  <si>
    <t>防洪堤长280米，高3.5米，宽1.5米</t>
  </si>
  <si>
    <t>改善47亩水田灌溉</t>
  </si>
  <si>
    <t>祖师殿镇柳溪村公路硬化</t>
  </si>
  <si>
    <t>祖师殿镇柳溪村4、11组、坪头陆家湾</t>
  </si>
  <si>
    <t>公路硬化长260米，宽3.5米，厚0.2米</t>
  </si>
  <si>
    <t>解决120人出行，改善820亩水田灌溉</t>
  </si>
  <si>
    <t>祖师殿镇柳溪村防洪堤修复</t>
  </si>
  <si>
    <t>祖师殿镇柳溪村4、5组</t>
  </si>
  <si>
    <t>4、5组防洪堤长200米，高3米，宽1米，15万元，大坝维修4万元</t>
  </si>
  <si>
    <t>改善120亩水田灌溉</t>
  </si>
  <si>
    <t>祖师殿镇水堆湾村小型水利</t>
  </si>
  <si>
    <t>祖师殿镇水堆湾村10组</t>
  </si>
  <si>
    <t>新建人行便桥长15米，高3米，宽1.5米；修建防洪堤长60米，高2.2米，宽1.2米</t>
  </si>
  <si>
    <t>改善950人出行和4亩水田保护</t>
  </si>
  <si>
    <t>祖师殿镇水堆湾村公路建设</t>
  </si>
  <si>
    <t>祖师殿镇水堆湾村4组</t>
  </si>
  <si>
    <t>严门桥片4组梨下路段扩宽，长20米，宽2米；公路护坎长40米，高2.5米，宽1.2米</t>
  </si>
  <si>
    <t>改善1250人出行</t>
  </si>
  <si>
    <t>祖师殿镇松溪村山塘加固维修</t>
  </si>
  <si>
    <t>祖师殿镇松溪村2组</t>
  </si>
  <si>
    <t>油菜塘长150米，高2.5米，宽0.6米，渠道700米。</t>
  </si>
  <si>
    <t>改善300余亩水田灌溉</t>
  </si>
  <si>
    <t>祖师殿镇青龙溪2.18组新建防洪大堤</t>
  </si>
  <si>
    <t>祖师殿镇青龙溪2.18组</t>
  </si>
  <si>
    <t>新建18组防洪大堤长80米、高2米、宽1米，资金4万元，2组防洪堤长60米，高3米，宽1米，资金6万元。</t>
  </si>
  <si>
    <t>改善45亩水田灌溉</t>
  </si>
  <si>
    <t>祖师殿镇坪头村水库溢洪道维修和水渠维修</t>
  </si>
  <si>
    <t>祖师殿镇坪头村3组</t>
  </si>
  <si>
    <t>溢洪道长60米，宽6米，厚0.3米，挡水墙2处，共长14米，高2米，宽1.2米。水渠维修30米，宽1.2米，高2.2米。</t>
  </si>
  <si>
    <t>改善600余亩水田灌溉</t>
  </si>
  <si>
    <t>祖师殿镇星光居委会枣子坝主坝</t>
  </si>
  <si>
    <t>祖师殿镇坪头村8组</t>
  </si>
  <si>
    <t>枣子坝主坝长25米，高6米，宽4米</t>
  </si>
  <si>
    <t>改善860亩水田灌溉</t>
  </si>
  <si>
    <t>祖师殿镇荷叶居委会渠道硬化</t>
  </si>
  <si>
    <t>祖师殿镇荷叶居委会4、5、6、7、8、9、10组</t>
  </si>
  <si>
    <t>渠道长2.8公里，宽0.7米，高0.9米，</t>
  </si>
  <si>
    <t>改善650亩水田灌溉</t>
  </si>
  <si>
    <t>祖师殿镇鲁家溪村防洪堤维修</t>
  </si>
  <si>
    <t>祖师殿鲁家溪6、7组</t>
  </si>
  <si>
    <t>防洪堤长300米，宽1米，高2.5米</t>
  </si>
  <si>
    <t>改善60亩水田灌溉</t>
  </si>
  <si>
    <t>祖师殿镇鲁家溪村新建防洪大堤</t>
  </si>
  <si>
    <t>鲁家溪村3、7组</t>
  </si>
  <si>
    <t>3组陈家坡新建防洪大堤长150米，宽1米，高2.5米。7组孙家院子防洪堤长240米，宽1米，高2.5米。</t>
  </si>
  <si>
    <t>改善85亩水田灌溉</t>
  </si>
  <si>
    <t>低庄镇金子湖村公路硬化</t>
  </si>
  <si>
    <t>低庄镇金子湖村肖家坡</t>
  </si>
  <si>
    <t>公路硬化长126米宽4.5米,厚0.18米</t>
  </si>
  <si>
    <t>方便群众700人出行排除安全隐患</t>
  </si>
  <si>
    <t>低庄镇政府</t>
  </si>
  <si>
    <t>低庄镇金子湖村公路恢复</t>
  </si>
  <si>
    <t>低庄镇金子湖村环坡坳</t>
  </si>
  <si>
    <t>公路恢复长3千米宽5米</t>
  </si>
  <si>
    <t>方便1500人出行排除安全隐患</t>
  </si>
  <si>
    <t>低庄镇金子湖村公路扩建护坎</t>
  </si>
  <si>
    <t>低庄镇金子湖村接龙口</t>
  </si>
  <si>
    <t>公路扩建护坎长30米高6米宽1米</t>
  </si>
  <si>
    <t>方便420人出行排除安全隐患</t>
  </si>
  <si>
    <t>低庄镇思溪村产业扶贫基地基础设施建设</t>
  </si>
  <si>
    <t>低庄镇思溪村猪家坳</t>
  </si>
  <si>
    <t>公路长2.2公里及土地平整</t>
  </si>
  <si>
    <t>方便200人出行，带动产业发展，增产增收</t>
  </si>
  <si>
    <t>低庄镇思溪村18组通组毛路整平</t>
  </si>
  <si>
    <t>思溪村18组</t>
  </si>
  <si>
    <t>长550米，宽4.5米，护坎长100米，宽0.6米，高1.5米。</t>
  </si>
  <si>
    <t>解决320人出行问题</t>
  </si>
  <si>
    <t>低庄镇人民政府</t>
  </si>
  <si>
    <t>低庄镇思溪村18组涵洞主路硬化</t>
  </si>
  <si>
    <t>思溪村9组</t>
  </si>
  <si>
    <t>长570米，宽3.5米，厚0.2米</t>
  </si>
  <si>
    <t>低庄镇吉家冲村公路加宽</t>
  </si>
  <si>
    <t>吉家冲罗家林</t>
  </si>
  <si>
    <t>长38米，宽1.5米，高1.2米。涵盖金钢材1.6吨吊机安装涵盖制作</t>
  </si>
  <si>
    <t>解决4500人出行问题</t>
  </si>
  <si>
    <t>低庄镇大渭溪村修建防洪堤</t>
  </si>
  <si>
    <t>大渭溪村宋家片区27组</t>
  </si>
  <si>
    <t>长140米，宽1米，宽3米</t>
  </si>
  <si>
    <t>保护良田55亩</t>
  </si>
  <si>
    <t>低庄镇大渭溪村电厂边</t>
  </si>
  <si>
    <t>长66米宽1米高4米
基础长66米，宽1.5米，高1米</t>
  </si>
  <si>
    <t>保护农田58亩</t>
  </si>
  <si>
    <t>低庄镇大渭溪村交通道路</t>
  </si>
  <si>
    <t>20组至29组公路护坎长145米，高3米，宽1米</t>
  </si>
  <si>
    <t>解决群众158人出行</t>
  </si>
  <si>
    <t>低庄镇低庄村公路硬化</t>
  </si>
  <si>
    <t>低庄村</t>
  </si>
  <si>
    <t>长450米，宽3.5米，厚0.2米</t>
  </si>
  <si>
    <t>方便群众3228人出行</t>
  </si>
  <si>
    <t xml:space="preserve">否 </t>
  </si>
  <si>
    <t>低庄镇栗子坪村公路硬化建设</t>
  </si>
  <si>
    <t>低庄镇栗子坪村</t>
  </si>
  <si>
    <t>公路硬化长234米，宽3.5米，厚0.2米</t>
  </si>
  <si>
    <t>解决群众123人出行</t>
  </si>
  <si>
    <t>低庄镇后村湾公路硬化建设</t>
  </si>
  <si>
    <t>低庄镇后湾村</t>
  </si>
  <si>
    <t>公路硬化长2000米宽3.5米厚0.2米</t>
  </si>
  <si>
    <t>方便村民出行2000人，</t>
  </si>
  <si>
    <t>低庄镇后湾村小型水利</t>
  </si>
  <si>
    <t>垌坝渠道硬化长550米，宽0.4米，高0.4米；杨巩桥渠道硬化长340米，宽0.3米，高0.3米</t>
  </si>
  <si>
    <t>低庄镇连山村周家桥边河坝修复</t>
  </si>
  <si>
    <t>低庄镇连山村</t>
  </si>
  <si>
    <t>河坝长22米、高3.5米、宽1米</t>
  </si>
  <si>
    <t>解决村民农田灌溉110亩</t>
  </si>
  <si>
    <t>低庄镇夜珠溪村交通道路</t>
  </si>
  <si>
    <t>低庄镇夜珠溪村12、13组</t>
  </si>
  <si>
    <t>混泥土路面1000平方，圆管涵38米，挡土墙70方，土石方挖方500方，填方150方</t>
  </si>
  <si>
    <t>低庄镇连山村交通道路</t>
  </si>
  <si>
    <t>檀木坳院落公路硬化长200米，宽3米，厚0.18米；公路加宽60米，高2.5米，厚0.8米</t>
  </si>
  <si>
    <t>方便群众出行400人</t>
  </si>
  <si>
    <t>14组柑子树塘坝长26米，高4.5米，宽0.6米，涵管长8米，溢洪道长8米，高1米，宽1米，清淤450方；老屋冲塘坝长45米，高4米，宽1米，涵管长15米，溢洪道长12米，宽1米，高1米，清淤650方</t>
  </si>
  <si>
    <t>解决村民良田灌溉70亩</t>
  </si>
  <si>
    <t>低庄镇岩头村小型水利</t>
  </si>
  <si>
    <t>低庄镇岩头村</t>
  </si>
  <si>
    <t>长塘维修：长70米，宽0.6米，高6米；基础长70米，宽1.5米，高1.5米；清淤1000方</t>
  </si>
  <si>
    <t>解决农田、桔园灌溉</t>
  </si>
  <si>
    <t>低庄岩头村龙凤寨塘整修</t>
  </si>
  <si>
    <t>岩头村</t>
  </si>
  <si>
    <t>长37米、高9米、宽1.2米</t>
  </si>
  <si>
    <t>解决农田灌溉150亩</t>
  </si>
  <si>
    <t>低庄镇牌子田村小型水利</t>
  </si>
  <si>
    <t>低庄镇牌子田村毛家湾</t>
  </si>
  <si>
    <t>村内水渠硬化长620米，宽0.3米，高0.3米</t>
  </si>
  <si>
    <t>低庄镇阳兴村1组新修防洪堤</t>
  </si>
  <si>
    <t>低庄镇阳兴村1组</t>
  </si>
  <si>
    <t>防洪大堤维修长120米，宽1米，高2.5米；基础长120米，宽1.5米，高1米</t>
  </si>
  <si>
    <t>解决120亩良田灌溉</t>
  </si>
  <si>
    <t>低庄镇阳兴村公路硬化</t>
  </si>
  <si>
    <t>阳兴村</t>
  </si>
  <si>
    <t>方便群众1200人出行</t>
  </si>
  <si>
    <t>低庄镇金凤村公路路基加宽</t>
  </si>
  <si>
    <t>金凤村1，2，3，13，14组</t>
  </si>
  <si>
    <t>长2500米，宽1米</t>
  </si>
  <si>
    <t>方便790人出行</t>
  </si>
  <si>
    <t>低庄镇荆湖村公路硬化</t>
  </si>
  <si>
    <t>荆湖村委会</t>
  </si>
  <si>
    <t>方便群众1800人出行</t>
  </si>
  <si>
    <t>低庄镇月塘村岳正坝维修</t>
  </si>
  <si>
    <t>月塘村1组</t>
  </si>
  <si>
    <t>坝长25米，高5米，宽2米；两边护堤长25米，宽2米，高2米</t>
  </si>
  <si>
    <t>解决村民良田380亩灌溉</t>
  </si>
  <si>
    <t>低庄镇枫香林村公路护坎</t>
  </si>
  <si>
    <t>枫香林村5-9组</t>
  </si>
  <si>
    <t>公路护坎长300米，宽0.8米，高2米</t>
  </si>
  <si>
    <t>方便群众850人出行</t>
  </si>
  <si>
    <t>低庄镇莲塘村公路硬化</t>
  </si>
  <si>
    <t>莲塘村9，6，12组</t>
  </si>
  <si>
    <t>长500米，宽3.5米，厚0.2米</t>
  </si>
  <si>
    <t>方便群众962人出行</t>
  </si>
  <si>
    <t>低庄镇小龙潭村公路硬化</t>
  </si>
  <si>
    <t>小龙潭村1，15组</t>
  </si>
  <si>
    <t>方便群众1480人出行</t>
  </si>
  <si>
    <t>低庄镇严家坡村公路硬化</t>
  </si>
  <si>
    <t>严家坡村5，9组</t>
  </si>
  <si>
    <t>长450米，宽3.5米，厚0.18米</t>
  </si>
  <si>
    <t>方便群众1150人出行</t>
  </si>
  <si>
    <t>低庄镇正宁村渠道护坎</t>
  </si>
  <si>
    <t>楠木冲水库右干渠</t>
  </si>
  <si>
    <t>长140米，高1.2米，宽0.6米</t>
  </si>
  <si>
    <t>解决130户650人。农田灌溉确保增产增收</t>
  </si>
  <si>
    <t>低庄镇正宁村公路建设</t>
  </si>
  <si>
    <t>正宁村林木冲</t>
  </si>
  <si>
    <t>公路硬化长368米，宽3.5米厚0.18米</t>
  </si>
  <si>
    <t>方便村民出行350人，</t>
  </si>
  <si>
    <t>低庄镇吉家冲村修建防洪堤</t>
  </si>
  <si>
    <t>吉家冲村13组</t>
  </si>
  <si>
    <t>防洪堤长60米，宽1米，高5米；基础长60米，宽1.5米，高0.8米。横坝加固长20米，高1.2米，宽0.8米；基础长20米，高1米，宽1.5米</t>
  </si>
  <si>
    <t>灌溉农田150亩</t>
  </si>
  <si>
    <t>低庄镇吉家冲村渠道硬化</t>
  </si>
  <si>
    <t>吉家冲村16，17组</t>
  </si>
  <si>
    <t>长650米(含80立方护坎)，宽0.4米，高0.5米</t>
  </si>
  <si>
    <t>灌溉水田400亩</t>
  </si>
  <si>
    <t>深子湖镇刘家坪新建桥梁</t>
  </si>
  <si>
    <t>深子湖镇刘家坪2组</t>
  </si>
  <si>
    <t>2组新修桥梁，长12米、宽4米、厚0.2米，护栏高1.2米</t>
  </si>
  <si>
    <t>方便130人交通</t>
  </si>
  <si>
    <t>深子湖镇卫星村水渠硬化</t>
  </si>
  <si>
    <t>深子湖镇卫星村1-11,15-16组</t>
  </si>
  <si>
    <t>1-11组，15-16组水渠硬化长1800米,0.5*0.5</t>
  </si>
  <si>
    <t>灌溉良田50亩</t>
  </si>
  <si>
    <t>深子湖镇卫星村防洪堤维修</t>
  </si>
  <si>
    <t>深子湖镇卫星村7，8,17-19组</t>
  </si>
  <si>
    <t>7,8,17,18,19组水毁防洪堤修复，长80米、宽2米、高2米</t>
  </si>
  <si>
    <t>深子湖镇胡家坪村村级道路维修</t>
  </si>
  <si>
    <t>深子湖镇胡家坪村3,18,19组</t>
  </si>
  <si>
    <t>3、18、19组道路清理，护坎长60米，高1.5米，宽0.8米，桥梁加固维修长12米，宽1米。</t>
  </si>
  <si>
    <t>方便1000人畅行</t>
  </si>
  <si>
    <t>深子湖镇胡家坪村渠道硬化</t>
  </si>
  <si>
    <t>深子湖镇胡家坪村4组</t>
  </si>
  <si>
    <t>田家湾屋后渠道硬化长600,米，规格40*40，厚0.1米，11组渠道硬化长600米，规格60*60，厚0.1米；300米，规格80*80，厚0.1米</t>
  </si>
  <si>
    <t>灌溉良田60亩</t>
  </si>
  <si>
    <t>深子湖镇铁山溪村防洪堤新建</t>
  </si>
  <si>
    <t>深子湖镇铁山溪村13,14组</t>
  </si>
  <si>
    <t>13-14组防洪堤，长145米、宽1米，高3米</t>
  </si>
  <si>
    <t>保护良田35亩</t>
  </si>
  <si>
    <t>深子湖镇铁山溪村8组</t>
  </si>
  <si>
    <t>8组防洪堤140米长、1.4米高、0.9米厚；9组防洪堤长95米、高2.3米、厚0.7米、5组堤25长，高2.5米，宽1米</t>
  </si>
  <si>
    <t>深子湖镇让家溪村防洪堤维修</t>
  </si>
  <si>
    <t>深子湖镇让家溪村3,4组</t>
  </si>
  <si>
    <t>3,4组维修水毁防洪堤长450米，均宽1米,高3米</t>
  </si>
  <si>
    <t>保护水田90亩</t>
  </si>
  <si>
    <t>深子湖镇龙跃村山塘维修</t>
  </si>
  <si>
    <t>深子湖镇龙跃,2，6,7组</t>
  </si>
  <si>
    <t>山塘维修长200米、高2.5米、宽0.5米</t>
  </si>
  <si>
    <t>灌溉良田80亩</t>
  </si>
  <si>
    <t>深子湖镇柑子园村防洪堤维修</t>
  </si>
  <si>
    <t>深子湖镇柑子园村10组</t>
  </si>
  <si>
    <t>10组维修防洪堤长100米，宽1.5米,高3米</t>
  </si>
  <si>
    <t>保护良田30亩</t>
  </si>
  <si>
    <t>深子湖柑子园村黑岩屋水毁恢复</t>
  </si>
  <si>
    <t>深子湖镇柑子园村13组</t>
  </si>
  <si>
    <t>水毁路基360米，高1.2米，宽0.7米</t>
  </si>
  <si>
    <t>改善600人出行问题</t>
  </si>
  <si>
    <t>深子湖镇曾家溪村渠道硬化</t>
  </si>
  <si>
    <t>深子湖镇曾家溪村3,5,7,10组</t>
  </si>
  <si>
    <t>渠道硬化长850米，40*40</t>
  </si>
  <si>
    <t>灌溉良田23亩</t>
  </si>
  <si>
    <t>深子湖镇曾家溪村防洪堤新建</t>
  </si>
  <si>
    <t>深子湖镇曾家溪村6组</t>
  </si>
  <si>
    <t>防洪堤100米长、宽0.8米、高3.5米</t>
  </si>
  <si>
    <t>保护良田20亩</t>
  </si>
  <si>
    <t>深子湖镇曾家溪村5组</t>
  </si>
  <si>
    <t>防洪堤180米长、宽1米、高3.5米</t>
  </si>
  <si>
    <t>保护良田30亩，灌溉良田20亩</t>
  </si>
  <si>
    <t>深子湖镇向家垴村新建防洪堤</t>
  </si>
  <si>
    <t>深子湖镇向家垴村7,8组</t>
  </si>
  <si>
    <t>7,8组防洪堤长150米,2.8米高、1米宽</t>
  </si>
  <si>
    <t>保护良田65亩</t>
  </si>
  <si>
    <t>深子湖镇圣人山新建防洪堤</t>
  </si>
  <si>
    <t xml:space="preserve">深子湖镇圣人山3组 </t>
  </si>
  <si>
    <t>大流洪3组防洪堤长110米、高3米、宽0.6米</t>
  </si>
  <si>
    <t>保护良田25亩</t>
  </si>
  <si>
    <t>大流洪3组防洪堤长50米、高5米、宽0.8米</t>
  </si>
  <si>
    <t>保护良田50亩</t>
  </si>
  <si>
    <t>深子湖镇圣人山渠道硬化</t>
  </si>
  <si>
    <t xml:space="preserve">深子湖镇圣人山35组 </t>
  </si>
  <si>
    <t>35组渠道硬化1000米</t>
  </si>
  <si>
    <t>灌溉良田15亩</t>
  </si>
  <si>
    <t xml:space="preserve">深子湖镇圣人山30组 </t>
  </si>
  <si>
    <t>30组渠道硬化1200米</t>
  </si>
  <si>
    <t>灌溉良田27亩</t>
  </si>
  <si>
    <t xml:space="preserve">深子湖镇圣人山25组 </t>
  </si>
  <si>
    <t>25组渠道硬化1400米</t>
  </si>
  <si>
    <t>灌溉良田26亩</t>
  </si>
  <si>
    <t xml:space="preserve">深子湖镇圣人山11组 </t>
  </si>
  <si>
    <t>11组渠道硬化1100米</t>
  </si>
  <si>
    <t>灌溉良田13亩</t>
  </si>
  <si>
    <t xml:space="preserve">深子湖镇圣人山6组 </t>
  </si>
  <si>
    <t>6组渠道硬化1100米</t>
  </si>
  <si>
    <t>灌溉良田11亩</t>
  </si>
  <si>
    <t>深子湖镇黄溪湾村公路维修</t>
  </si>
  <si>
    <t>深子湖镇黄溪湾村5组</t>
  </si>
  <si>
    <t>5组公路护坎长75米、宽1.2米，高4.5米，回填2000方，硬化20方</t>
  </si>
  <si>
    <t>方便2000人通行</t>
  </si>
  <si>
    <t>深子湖镇黄溪湾村4,14组</t>
  </si>
  <si>
    <t>4组防洪堤长40米，高3米，宽0.9米；14组公路护坎长125米、宽1.2米，高2.3米</t>
  </si>
  <si>
    <t>方便800人通行</t>
  </si>
  <si>
    <t>深子湖镇葡萄溪村防洪堤新建</t>
  </si>
  <si>
    <t>深子湖镇葡萄溪村1,3，6,7组</t>
  </si>
  <si>
    <t>1、6组防洪堤长60米，7组防洪堤100米，3组防洪堤长50米，防洪堤宽都为0.8米，高为3米。</t>
  </si>
  <si>
    <t>深子湖镇荞子湾村公路硬化</t>
  </si>
  <si>
    <t>深子湖镇荞子湾村5,6组</t>
  </si>
  <si>
    <t>5组公路硬化长338米，宽3.8米、厚0.18米；6组公路硬化长138米，宽3.2米、厚0.18米</t>
  </si>
  <si>
    <t>方便800人畅行</t>
  </si>
  <si>
    <t>深子湖镇张家冲村公路维修</t>
  </si>
  <si>
    <t>深子湖镇张家冲村全村</t>
  </si>
  <si>
    <t>全村砌筑公路护坎100米，高4.4米，宽1米</t>
  </si>
  <si>
    <t>方便1700多人出行</t>
  </si>
  <si>
    <t>深子湖镇泮里村新建防洪堤</t>
  </si>
  <si>
    <t>深子湖镇泮里村4-6组</t>
  </si>
  <si>
    <t>4-6组长240米，宽0.7米，高2.5米</t>
  </si>
  <si>
    <t>保护良田60亩</t>
  </si>
  <si>
    <t>深子湖镇水隘村防洪堤维修</t>
  </si>
  <si>
    <t>深子湖镇水隘村1-5,7,8组</t>
  </si>
  <si>
    <t>1-5，7、8组防洪堤共长120米，高3米，宽1.2米</t>
  </si>
  <si>
    <t>保护良田61亩</t>
  </si>
  <si>
    <t>深子湖镇清水塘村公路护坎</t>
  </si>
  <si>
    <t>深子湖镇清水塘村13组</t>
  </si>
  <si>
    <t>13组护坎长150米，高2米，宽1米</t>
  </si>
  <si>
    <t>方便全村1200多人出行</t>
  </si>
  <si>
    <t>深子湖镇清水塘村灌溉涵管</t>
  </si>
  <si>
    <t>13组管径150mm的600米长，管径80mm的1400米长</t>
  </si>
  <si>
    <t xml:space="preserve">新建 </t>
  </si>
  <si>
    <t>保障农田灌溉40多亩</t>
  </si>
  <si>
    <t>深子湖镇贺家冲村渠道新建</t>
  </si>
  <si>
    <t>深子湖镇贺家冲村1-3,5-12组</t>
  </si>
  <si>
    <t>7-11组渠道新建600米，2、3、5/6渠道新建600米，1、12组渠道新建300米</t>
  </si>
  <si>
    <t>灌溉农田100亩</t>
  </si>
  <si>
    <t>深子湖镇马家溪村新建机耕道</t>
  </si>
  <si>
    <t>深子湖镇马家溪村4组</t>
  </si>
  <si>
    <t>4组新建机耕道250米长,宽3.5米。</t>
  </si>
  <si>
    <t>方便160人收割</t>
  </si>
  <si>
    <t>深子湖镇马家溪村防洪堤新建</t>
  </si>
  <si>
    <t>4组新建防洪堤130米长,宽1米，高2.5米</t>
  </si>
  <si>
    <t>保护良田23亩</t>
  </si>
  <si>
    <t>深子湖镇白泥村机耕道砌坎</t>
  </si>
  <si>
    <t>深子湖镇白泥村3,6组</t>
  </si>
  <si>
    <t>3,6组机耕道砌坎100米，2.2米*0.7米</t>
  </si>
  <si>
    <t>方便50亩耕种</t>
  </si>
  <si>
    <t>深子湖镇白泥村水渠硬化</t>
  </si>
  <si>
    <t>深子湖镇白泥村7,8组</t>
  </si>
  <si>
    <t>7-8组渠道硬化800米，04米*0.4米,护坎200米*1.5米*0.6米</t>
  </si>
  <si>
    <t>灌溉农田95亩</t>
  </si>
  <si>
    <t>深子湖镇深子湖村新建渠道</t>
  </si>
  <si>
    <t>深子湖镇深子湖村2,13,14组</t>
  </si>
  <si>
    <t>2、13、14组新建渠道长600米，宽0.3米，深0.3米</t>
  </si>
  <si>
    <t>改善40亩水田灌溉条件</t>
  </si>
  <si>
    <t>深子湖镇深子湖村新建公路砌坎</t>
  </si>
  <si>
    <t>深子湖镇深子湖村9组</t>
  </si>
  <si>
    <t>9组新建公路砌坎50米长,宽3米，高1米。</t>
  </si>
  <si>
    <t>方便全村1000多人出行</t>
  </si>
  <si>
    <t>深子湖镇炉场坪村公路硬化</t>
  </si>
  <si>
    <t>深子湖镇炉场坪村5,7组</t>
  </si>
  <si>
    <t>5、7组公路硬化长750米，宽3米，,0.18米</t>
  </si>
  <si>
    <t>方便450人出行</t>
  </si>
  <si>
    <t>桥江镇灶坪村小溪流清理及水渠硬化</t>
  </si>
  <si>
    <t>桥江镇灶坪村8组</t>
  </si>
  <si>
    <t>人工清理8组长30米，宽2.5米，高4米的小溪，需资金2万元；水渠硬化长120米，规格25㎝×25㎝，需资金1万元。</t>
  </si>
  <si>
    <t>保护基本农田灌溉50亩，方便农田10亩灌溉</t>
  </si>
  <si>
    <t>直接帮扶10户</t>
  </si>
  <si>
    <t>桥江镇人民政府</t>
  </si>
  <si>
    <t>桥江镇灶坪村公路2、3、6、10组公路维修</t>
  </si>
  <si>
    <t>桥江镇灶坪村2、3、6、10组</t>
  </si>
  <si>
    <t>1、2组至3组公路长700米，宽4.5米，平整铺沙石0.2米，需资金7万元；2、10组维修公路2公里，路面整平，铺片石20公分，需资金8万元；3、6组公路整理扩宽及硬化长400米，宽3.5米，厚0.18米，需资金18万元。</t>
  </si>
  <si>
    <t>方便800人出行安全</t>
  </si>
  <si>
    <t>直接帮扶155户</t>
  </si>
  <si>
    <t>桥江镇灶坪村1组新建公路、15组公路硬化</t>
  </si>
  <si>
    <t>桥江镇灶坪村1组、15组</t>
  </si>
  <si>
    <t>1组新建公路(含两处护坎）长450米，宽4.5米，铺沙石15公分厚，需资金7万元；15组公路硬化340米*宽3.5米*厚0.18米，需资金12万元</t>
  </si>
  <si>
    <t>方便群众270人出行</t>
  </si>
  <si>
    <t>直接帮扶39户</t>
  </si>
  <si>
    <t>桥江镇灶坪村新建桥梁</t>
  </si>
  <si>
    <t>基础公共服务</t>
  </si>
  <si>
    <t>桥江镇灶坪村1组</t>
  </si>
  <si>
    <t>新建桥梁长6.5米，高4米，宽4.5米</t>
  </si>
  <si>
    <t>方便150人出行</t>
  </si>
  <si>
    <t>桥江镇楠竹坑村1组公路硬化</t>
  </si>
  <si>
    <t>桥江镇楠竹坑村1组</t>
  </si>
  <si>
    <t>1组公路扩宽路基600米，铺砂石10公分，硬化长600米，宽3米，厚0.18米</t>
  </si>
  <si>
    <t>确保100余人出行安全</t>
  </si>
  <si>
    <t>桥江镇楠竹坑村13组公路硬化</t>
  </si>
  <si>
    <t>桥江镇楠竹坑村13组</t>
  </si>
  <si>
    <t>13组公路路基整理950米，全线扩宽0.5米（岩方、弯道多），需铺砂石10公分公路500米，硬化长950米，宽3米，厚0.18米</t>
  </si>
  <si>
    <t>确保120余人出行安全</t>
  </si>
  <si>
    <t>直接帮扶32户</t>
  </si>
  <si>
    <t>桥江镇楠竹坑村7组公路硬化</t>
  </si>
  <si>
    <t>桥江镇楠竹坑村7组</t>
  </si>
  <si>
    <t>7组220米、宽3米路面拓宽硬化及270米交通安保</t>
  </si>
  <si>
    <t>桥江镇楠竹坑村贫困户入户路扩建</t>
  </si>
  <si>
    <t>桥江镇楠竹坑村全村入户路扩建</t>
  </si>
  <si>
    <t>人工改扩建全村年久失修，路基跨踏严重的贫困户入户路12公里，重点线路是1、4组至土地坳，1至2组，7、8、13组。</t>
  </si>
  <si>
    <t>确保607人出行安全</t>
  </si>
  <si>
    <t>桥江镇新田村渠道硬化</t>
  </si>
  <si>
    <t>桥江镇新田村6组黑湾水库</t>
  </si>
  <si>
    <t>硬化黑湾水库渠道1500米，规格30㎝×30㎝</t>
  </si>
  <si>
    <t>解决50亩良田灌溉</t>
  </si>
  <si>
    <t>桥江镇板水村机耕道建设</t>
  </si>
  <si>
    <t>桥江镇板水村7、8组</t>
  </si>
  <si>
    <t>新建机耕道长800米，宽3.5米,路面铺砂石15公分，公路两边新倒混泥土护坎，分别长800米，护坎均宽0.25米，均高大约0.5米</t>
  </si>
  <si>
    <t>改善农田500亩农业生产条件</t>
  </si>
  <si>
    <t>直接帮扶30户</t>
  </si>
  <si>
    <t>桥江镇板水村新建河堤</t>
  </si>
  <si>
    <t>板水村1组及11组的土桥桥下</t>
  </si>
  <si>
    <t>维修河堤长350米，混泥土清基高1米，宽0.6米，混泥土护坎斜高3米，厚0.2米</t>
  </si>
  <si>
    <t>保护农田776亩</t>
  </si>
  <si>
    <t>直接帮扶63户</t>
  </si>
  <si>
    <t>桥江镇白田村组级公路通达</t>
  </si>
  <si>
    <t>桥江镇白田村6、7、11组</t>
  </si>
  <si>
    <t>新建7、11组级公路长800米，宽4.5米，全线铺砂石，6组维修公路坎2处，长20米，高5米</t>
  </si>
  <si>
    <t>方便1180人生产出行</t>
  </si>
  <si>
    <t>直接帮扶25户</t>
  </si>
  <si>
    <t>桥江镇白田村三河坝渠道整修</t>
  </si>
  <si>
    <t>桥江镇白田村8、10组</t>
  </si>
  <si>
    <t>3500米水渠补、漏大约50处，三河坝进水口加固10米，宽1米，高4米</t>
  </si>
  <si>
    <t>灌溉农田1174亩</t>
  </si>
  <si>
    <t>直接帮扶50户</t>
  </si>
  <si>
    <t>桥江镇蛇湾村防洪渠拱桥翻修</t>
  </si>
  <si>
    <t>桥江镇蛇湾村5、6组</t>
  </si>
  <si>
    <t>5、6组防洪渠拱桥拆除重建，长15米宽4米高3米，恢复50㎝×50㎝灌溉渠硬化15米，桥面下重建机耕道通道一处</t>
  </si>
  <si>
    <t>保护农田500亩</t>
  </si>
  <si>
    <t>直接帮扶37户</t>
  </si>
  <si>
    <t>桥江镇菜园村组公路硬化</t>
  </si>
  <si>
    <t>桥江镇菜园村3、5、8组</t>
  </si>
  <si>
    <t>3、5、8组公路硬化长730米，宽3.5米，厚0.18米</t>
  </si>
  <si>
    <t>改善300余人生产生活</t>
  </si>
  <si>
    <t>桥江镇章池村组公路硬化</t>
  </si>
  <si>
    <t>桥江镇章池村10组罗家坡片</t>
  </si>
  <si>
    <t>公路硬化350米，具体为硬化宽5米，厚0.2米的公路长200米，硬化宽3.5米，厚0.2米的公路长150米，公路两办排水沟设施硬化180米，规格100㎝×60㎝。</t>
  </si>
  <si>
    <t>方便群众150人出行</t>
  </si>
  <si>
    <t>桥江镇楚垅村组公路硬化</t>
  </si>
  <si>
    <t>桥江镇楚垅村3、6、9、12组</t>
  </si>
  <si>
    <t>硬化公路长700米，宽3.5米，厚0.18米（3组200米，6、9组320米，12组180米），混泥土恢复护坎一处，长10米，高2米，顶宽0.2米，脚0.4米，均宽0.3米</t>
  </si>
  <si>
    <t>方便村民403人出行</t>
  </si>
  <si>
    <t>直接帮扶36户</t>
  </si>
  <si>
    <t>桥江镇楚垅村山塘维修加固</t>
  </si>
  <si>
    <t>桥江镇楚垅村11、17组</t>
  </si>
  <si>
    <t>11组白家冲塘及17组岩叶塘维修，分别是塘坎长45米，高3米，水泥加固30公分，涵管换新长5米</t>
  </si>
  <si>
    <t>灌溉农田面积200亩</t>
  </si>
  <si>
    <t>直接帮扶31户</t>
  </si>
  <si>
    <t>桥江镇曹坡村渠道整修硬化</t>
  </si>
  <si>
    <t>桥江镇曹坡村8组石家坝</t>
  </si>
  <si>
    <t>石家坝老渠道重新拆除整形700米（需二次人工运输），硬化80㎝×80㎝水渠长700米</t>
  </si>
  <si>
    <t>解决6.7.8.9.12组水田578亩灌溉</t>
  </si>
  <si>
    <t>直接帮扶61户</t>
  </si>
  <si>
    <t>桥江镇德垅湾村山塘维修加固</t>
  </si>
  <si>
    <t>桥江镇德垅湾村6、8组</t>
  </si>
  <si>
    <t>6组邹家塘外长13米，内长44米，下宽1米，上宽0.5米，内高3米，外高7米；8组青纪冲塘长48米，下宽1米，上宽0.5米，高3米，据实加固</t>
  </si>
  <si>
    <t>方便农田200亩用水灌溉</t>
  </si>
  <si>
    <t>桥江镇新渡村三座骨干塘维修</t>
  </si>
  <si>
    <t>桥江镇新渡村3、9组</t>
  </si>
  <si>
    <t>用混泥土加固维修骨干塘三座：9组旺冲塘长50米，顶宽4米，高7米、和老冲塘长15米，宽1米，高2米、3组禾家塘长33米、高4米、宽4米。</t>
  </si>
  <si>
    <t>解决200亩水田灌溉</t>
  </si>
  <si>
    <t>桥江镇新渡村岩塘维修</t>
  </si>
  <si>
    <t>桥江镇新渡村1、4组</t>
  </si>
  <si>
    <t>岩塘长110米，顶宽5米，高8米，据实混泥土加固，涵管换新长20米</t>
  </si>
  <si>
    <t>解决130亩水田灌溉</t>
  </si>
  <si>
    <t>桥江镇白岩冲村组公路桥维修</t>
  </si>
  <si>
    <t>桥江镇白岩冲村1组</t>
  </si>
  <si>
    <t>长8.5米，宽4米的老公路桥右边桥面加宽2米，桥墩基础加宽2米，高4.5米，桥面两端引桥护坡各延伸2米，加装钢筋混泥土护拦长17米，高1米，厚0.2米</t>
  </si>
  <si>
    <t>方便村民1000人出行</t>
  </si>
  <si>
    <t>直接帮扶108户</t>
  </si>
  <si>
    <t>桥江镇白岩冲村组公路硬化</t>
  </si>
  <si>
    <t>桥江镇白岩冲村9、16组中心塘，18、19组廖家大垅及22组至25组岩屋口水库下</t>
  </si>
  <si>
    <t>整理及硬化组公路1160米（中心塘240米，廖家大垅400米，岩屋口水库下520米），宽3米，厚0.18米</t>
  </si>
  <si>
    <t>方便村民900人出行</t>
  </si>
  <si>
    <t>直接帮扶35户</t>
  </si>
  <si>
    <t>桥江镇黄潭村新建防洪堤</t>
  </si>
  <si>
    <t>桥江镇黄潭村1-2组小江边</t>
  </si>
  <si>
    <t>新建防洪堤长65米，高5米，宽1米，片石浆砌，场地挖机清基整形。</t>
  </si>
  <si>
    <t>保护农田72亩</t>
  </si>
  <si>
    <t>直接帮扶22户</t>
  </si>
  <si>
    <t>桥江镇黄潭村公路维修</t>
  </si>
  <si>
    <t>桥江镇黄潭村7组老油房河边公路</t>
  </si>
  <si>
    <t>河床边竖扎钢筋倒混泥土扩宽公路长46米，宽1.1米，均高3.5米，路面硬化长46米，宽1.1米，厚0.18米</t>
  </si>
  <si>
    <t>方便村民1162人出行</t>
  </si>
  <si>
    <t>桥江镇堰塘村渠道硬化</t>
  </si>
  <si>
    <t>桥江镇堰塘村3、12组雷达站旁</t>
  </si>
  <si>
    <t>老渠道高低不平，规则不一，需重新拆除整形700米（需二次运输），硬化水渠长700米，规格80㎝×80㎝</t>
  </si>
  <si>
    <t>方便200亩良田排水</t>
  </si>
  <si>
    <t>直接帮扶33户</t>
  </si>
  <si>
    <t>桥江镇罗卜田村新建机耕道护坎</t>
  </si>
  <si>
    <t>桥江镇罗卜田村1、2组</t>
  </si>
  <si>
    <t>倒混泥土公路护坎长52米，高3.5米，均宽0.75米</t>
  </si>
  <si>
    <t>方便73人贫困户出行、生产</t>
  </si>
  <si>
    <t>桥江镇罗卜田村防洪堤维修加固及新建排水渠道</t>
  </si>
  <si>
    <t>桥江镇罗卜田村1、2、4、5组</t>
  </si>
  <si>
    <t>混泥土加固维修防洪堤护坡长230米，斜高5米，厚0.15米，新建防洪堤护坎长80米，其中底基长80米，深1.5米，宽1.5米，二层长80米，高1.8米，均宽1米，共需资金19万元；1、2组新建三面防渗排水渠道，长100米，规格40㎝×40㎝，需资金1万元</t>
  </si>
  <si>
    <t>保护耕地400亩，保证灌溉良田100亩</t>
  </si>
  <si>
    <t>直接帮扶58户</t>
  </si>
  <si>
    <t>桥江镇红牛村主公路护坎维修</t>
  </si>
  <si>
    <t>桥江镇红牛村4、6、7组</t>
  </si>
  <si>
    <t>刘家塘至大树旁混泥土公路护坎全长550米*高1.5米*宽0.4米</t>
  </si>
  <si>
    <t>方便145人贫困户出行</t>
  </si>
  <si>
    <t>桥江镇林家坡村集中建房公路硬化</t>
  </si>
  <si>
    <t>桥江镇林家坡村4组集中建房点</t>
  </si>
  <si>
    <t>公路路基填平整修压实400米，硬化路长400米*宽3.5米*厚0.2米</t>
  </si>
  <si>
    <t>方便群众256人出行</t>
  </si>
  <si>
    <t>直接帮扶15户</t>
  </si>
  <si>
    <t>桥江镇沙湾村组级公路硬化</t>
  </si>
  <si>
    <t>桥江镇沙湾村2组、7组</t>
  </si>
  <si>
    <t>2、7组公路部分路面整理，两条路路面硬化全长共600米，均宽2.5米，厚0.18米</t>
  </si>
  <si>
    <t>方便群众1500人出行</t>
  </si>
  <si>
    <t>桥江镇兴旺村公路硬化</t>
  </si>
  <si>
    <t>桥江镇兴旺村7组村部至土堂边，村部至6、7组</t>
  </si>
  <si>
    <t>公路硬化长450米，宽3.5米了，厚0.18米</t>
  </si>
  <si>
    <t>方便群众1250人出行</t>
  </si>
  <si>
    <t>直接帮扶38户</t>
  </si>
  <si>
    <t>桥江镇兴旺村渠道硬化</t>
  </si>
  <si>
    <t>桥江镇兴旺村4、5组地弯渠道硬化</t>
  </si>
  <si>
    <t>老渠道重新拆除整形350米（需二次人工运输），硬化渠道长350米，规格60㎝×90㎝</t>
  </si>
  <si>
    <t>方便农田536亩灌溉</t>
  </si>
  <si>
    <t>直接帮扶34户</t>
  </si>
  <si>
    <t>桥江镇独石村防洪渠道硬化</t>
  </si>
  <si>
    <t>桥江镇独石村4、5、6组</t>
  </si>
  <si>
    <t>挖机开挖整形水渠825米，硬化水渠825米（需二次人工运输），具体为左耳湾硬化100㎝×100㎝防洪渠长110米，6组五亩丘硬化50㎝×60㎝防洪渠长150米，硬化40㎝×40㎝灌溉渠175米，七亩丘硬化80㎝×80㎝防洪渠160米，灌溉渠30CMx30CM 180米，水渠加固50米</t>
  </si>
  <si>
    <t>方便450亩农田灌溉</t>
  </si>
  <si>
    <t>直接帮扶51户</t>
  </si>
  <si>
    <t>桥江镇大湾村渠道硬化</t>
  </si>
  <si>
    <t>桥江镇大湾村1、2、6、7、18、19组</t>
  </si>
  <si>
    <t>硬化30㎝×30㎝渠道长1500米，具体为鸡屎丘500米，火烧天500米，大路边500米</t>
  </si>
  <si>
    <t>灌溉农田1000亩</t>
  </si>
  <si>
    <t>直接帮扶95户</t>
  </si>
  <si>
    <t>桥江镇河上坡村山塘维修</t>
  </si>
  <si>
    <t>桥江镇河上坡村1、2、5组堰塘、4组海罗形塘、3组桐木冲塘</t>
  </si>
  <si>
    <t>1、堰塘路边塘坎混泥土加固，长110米，高3.5米，底宽0.5米，上宽0.3米，靠小溪边塘坎长150米，护坡挖机整形，混泥土护斜坡坎长3.3米，厚0.15米，顶宽0.15米，需资金12万元；2、罗形塘塘尾需清掉200方泥沙，就近挖机搬运两次，塘尾修一条长5米，高4米，上宽30公分，下宽70公分混泥土挡沙坝，需资金1.5万元；3、桐木冲塘塘坎长60米，护坡挖机整形，混泥土护斜坡坎长4米，厚0.15米，顶宽0.15米，需资金1.5万元。</t>
  </si>
  <si>
    <t>方便群众1027人出行，解决51亩农田灌溉</t>
  </si>
  <si>
    <t>直接帮扶43户</t>
  </si>
  <si>
    <t>桥江镇机坪村机耕道桥梁整修</t>
  </si>
  <si>
    <t>桥江镇机坪村1、2组</t>
  </si>
  <si>
    <t>恢复1、2组水毁机耕道桥，桥长7米，宽4.7米，高3.5米（含基脚），桥两边浆砌护坎45米，高3.5米，底宽0.6米， 顶宽0.4米</t>
  </si>
  <si>
    <t>方便群众800人出行</t>
  </si>
  <si>
    <t>直接帮扶52户</t>
  </si>
  <si>
    <t>桥江镇机坪村山塘维修</t>
  </si>
  <si>
    <t>桥江镇机坪村3、8组</t>
  </si>
  <si>
    <t>关耳冲塘、陈家塘部分清淤，混泥土加固塘坎，塘坎共长150米，均高2.5米，均宽0.3米，</t>
  </si>
  <si>
    <t>灌溉农田230亩</t>
  </si>
  <si>
    <t>桥江镇双其村新建组级公路</t>
  </si>
  <si>
    <t>桥江镇双其村7组</t>
  </si>
  <si>
    <t>新建7组乡干主道至朱砂溪组级公路310米（岩方），宽4.5米，铺砂15公分，加修一座桥涵，长12米，宽1.5米，厚0.6米，涵高1.5米</t>
  </si>
  <si>
    <t>解决116人生产、生活出行问题</t>
  </si>
  <si>
    <t>桥江镇双其村牛路冲公路维修</t>
  </si>
  <si>
    <t>桥江镇双其村8组</t>
  </si>
  <si>
    <t>760米公路扩宽0.5米，再延伸新建公路420米，新建桥涵2坐，长3.5米，宽4.5米，厚0.4米，涵高2米</t>
  </si>
  <si>
    <t>解决183人生产、生活出行问题</t>
  </si>
  <si>
    <t>桥江镇双其村水渠硬化</t>
  </si>
  <si>
    <t>桥江镇双其村4组</t>
  </si>
  <si>
    <t>硬化4组杉树湾20㎝×30㎝灌溉渠道320米</t>
  </si>
  <si>
    <t>整修</t>
  </si>
  <si>
    <t>解决35亩粮田灌溉问题</t>
  </si>
  <si>
    <t>直接帮扶16户</t>
  </si>
  <si>
    <t>桥江镇八门垅村山塘维修加固</t>
  </si>
  <si>
    <t>桥江镇八门垅村6、10、12、16组</t>
  </si>
  <si>
    <t>混泥土维修加固山塘5座，塘坎共长170米，具体为白茅山塘长32米*高2.9米*均宽0.4米、沙塘长31米*高2.7*均宽0.4米、严家垅塘长45*高2.7*均宽0.4米、夏头冲塘长30米*高2.2米*均宽0.4米、道禾冲塘长32米*高2.2米*均宽0.4米，5座山塘涵管换新长100米（Φ300)</t>
  </si>
  <si>
    <t>保护农田200亩</t>
  </si>
  <si>
    <t>直接帮扶118户</t>
  </si>
  <si>
    <t>桥江镇八门垅村新塘公路护坎建设</t>
  </si>
  <si>
    <t>桥江镇八门垅村1、15组</t>
  </si>
  <si>
    <t>恢复1组主公路蹋坊护坎（片石浆砌）长30米*高2.4米*宽0.5米；恢复15组新塘公路护坎（片石浆砌）长53*高2.2米*宽0.5米，护坎场地清理83米</t>
  </si>
  <si>
    <t>方便群众500人生产、生活出行</t>
  </si>
  <si>
    <t>桥江镇紫荆村渠道硬化</t>
  </si>
  <si>
    <t>桥江镇紫荆村8、9、11、18、19组</t>
  </si>
  <si>
    <t>硬化25㎝×25㎝渠道长1200米</t>
  </si>
  <si>
    <t>确保120亩水田旱涝保收</t>
  </si>
  <si>
    <t>桥江镇紫荆村新建人行桥</t>
  </si>
  <si>
    <t>桥江镇紫荆村21组</t>
  </si>
  <si>
    <t>新建21组人行桥，长11米，宽1.5米，厚0.3米，桥高4.5米</t>
  </si>
  <si>
    <t>确保110人出行和耕种安全</t>
  </si>
  <si>
    <t>桥江镇紫荆村公路维修</t>
  </si>
  <si>
    <t>桥江镇紫荆村4组、21组</t>
  </si>
  <si>
    <t>4组片石浆砌公路护坎60*2*0.8米；21组公路路面维修（混泥土浇筑）250*1*0.2米</t>
  </si>
  <si>
    <t>确保群众700人出行安全</t>
  </si>
  <si>
    <t>直接帮扶120户</t>
  </si>
  <si>
    <t>桥江镇紫荆村加宽机耕道便桥及新建防洪堤建设</t>
  </si>
  <si>
    <t>桥江镇紫荆村建冲片10组</t>
  </si>
  <si>
    <t>8.6米长机耕道便桥桥面及桥基各加宽1米，新建防洪堤（片石浆砌）长72米，高4.2米，均厚0.75米（需二次运输）</t>
  </si>
  <si>
    <t>方便群众110人出行，保护农田50亩</t>
  </si>
  <si>
    <t>桥江镇紫荆村组公路硬化</t>
  </si>
  <si>
    <t>桥江镇紫荆村3、17、18、19、21组</t>
  </si>
  <si>
    <t>硬化公路长650米，宽3.5米，厚0.18米（需场地转运）</t>
  </si>
  <si>
    <t>方便300人生产生活出行</t>
  </si>
  <si>
    <t>油洋乡来溪村公路硬化、公路护坎加固</t>
  </si>
  <si>
    <t>来溪村2.3.8组公路硬化、2.3.4组公路护坎加固</t>
  </si>
  <si>
    <t>1、硬化公路长140米、宽3.5米、厚0.2米，4万元。
2、加固护坎长500米、宽0.4米、高1米</t>
  </si>
  <si>
    <t>方便432名村民安全出行，受益贫困人口143人</t>
  </si>
  <si>
    <t>油洋乡人民政府</t>
  </si>
  <si>
    <t>油洋乡来溪村新建灌溉渠道</t>
  </si>
  <si>
    <t>来溪村7.8组新建灌溉渠道</t>
  </si>
  <si>
    <t>新建灌溉渠道400米（30*30）</t>
  </si>
  <si>
    <t>灌溉农田70亩，受益贫困人口84人</t>
  </si>
  <si>
    <t>油洋乡大址坊村水毁河堤维修</t>
  </si>
  <si>
    <t>大址坊村2.3.12组水毁河堤维修</t>
  </si>
  <si>
    <t>修复河堤3段总长150米、宽0.8米、高2.5米</t>
  </si>
  <si>
    <t>灌溉农田140亩，受益贫困人口345人</t>
  </si>
  <si>
    <t>油洋乡大址坊村水毁公路修复</t>
  </si>
  <si>
    <t>大址坊村18组水毁公路修复</t>
  </si>
  <si>
    <t>修复水毁公路塌方长16米、均宽1.5米、高10米</t>
  </si>
  <si>
    <t>确保560人安全出行，受益贫困人口367人</t>
  </si>
  <si>
    <t>油洋乡小址坊村新建公路桥</t>
  </si>
  <si>
    <t>小址坊村20、24组、小址坊村王家坝至钵冲组新建公路桥3座</t>
  </si>
  <si>
    <t>1、新建公路桥长5米、宽4.5米、高4米。
2、新建公路桥长5米、宽4.5米、高5米
3、新建公路桥长9米、宽4.5米、高5.5米</t>
  </si>
  <si>
    <t>解决447人安全出行，受益贫困人口229人</t>
  </si>
  <si>
    <t>油洋乡长坡村公路建设</t>
  </si>
  <si>
    <t>长坡村5-6组会车道加宽硬化、新建挡土墙</t>
  </si>
  <si>
    <t>1、硬化总长179米、宽2米、厚0.2米
2、挡土墙总长112米、宽1.1米、高2米</t>
  </si>
  <si>
    <t>方便1100人安全出行，受益贫困人口299人</t>
  </si>
  <si>
    <t>油洋乡庄坪村贺家脑渠道硬化1000米</t>
  </si>
  <si>
    <t>庄坪村2.3.4.8.24.25.30组渠道新建庄坪村唐家坝新建拦水坝</t>
  </si>
  <si>
    <t>渠道硬化1000米，新建1座拦水坝长20米、宽1.5米、高2米</t>
  </si>
  <si>
    <t>灌溉农田50亩，受益贫困人口142人</t>
  </si>
  <si>
    <t>油洋乡庄坪村大溪湾河堤加固及护坎加固</t>
  </si>
  <si>
    <t>庄坪村大溪湾河堤加固及护坎加固</t>
  </si>
  <si>
    <t>河堤加固长170米、高2.6米、厚0.8米,护坎加固长43米、高1.2米、厚0.6米</t>
  </si>
  <si>
    <t>保护灌溉农田30亩，受益贫困人口39人</t>
  </si>
  <si>
    <t>油洋乡油洋村自来水管道及设备建设</t>
  </si>
  <si>
    <t>油洋乡油洋村1-8组</t>
  </si>
  <si>
    <t>铺埋50水管1200米，购买抽水机3台</t>
  </si>
  <si>
    <t>解决1260人饮水困难，其中受益贫困人口370人</t>
  </si>
  <si>
    <t>油洋乡油洋村水渠维修及硬化</t>
  </si>
  <si>
    <t>油洋村1-8组水渠维修及硬化</t>
  </si>
  <si>
    <t>水渠硬化长890米（30*30）</t>
  </si>
  <si>
    <t>灌溉农田208亩，受益贫困人口364人，受益总人口768人</t>
  </si>
  <si>
    <t>油洋乡油洋村公路护坎加固及维修</t>
  </si>
  <si>
    <t>油洋村16-21组公路护坎加固及维修</t>
  </si>
  <si>
    <t>加固公路护坎长31米、高6米、宽1米；公路维修（埋涵管）</t>
  </si>
  <si>
    <t>方便260人安全出行，受益贫困人口118人</t>
  </si>
  <si>
    <t>2019.11</t>
  </si>
  <si>
    <t>油洋乡麻溪村渠道维修</t>
  </si>
  <si>
    <t>麻溪村高坝、向家湾渠道维修</t>
  </si>
  <si>
    <t>底板硬化2000米、护坎8处总长85米、高2.5米、厚0.1米；三面硬化80米（40*40）；坝加高12*1*0.5米</t>
  </si>
  <si>
    <t>灌溉农田150亩，受益贫困人口197人</t>
  </si>
  <si>
    <t>油洋乡麻溪村农田护坎加固</t>
  </si>
  <si>
    <t>麻溪村18组农田护坎加固</t>
  </si>
  <si>
    <t>护坎总长50米、高10米、宽1.3米</t>
  </si>
  <si>
    <t>保护农田60亩，受益贫困人口41人</t>
  </si>
  <si>
    <t>油洋乡官溪江村防洪堤加固</t>
  </si>
  <si>
    <t>官溪江村21组防洪堤加固</t>
  </si>
  <si>
    <t>防洪堤加固长125米、宽1米、高2.5米</t>
  </si>
  <si>
    <t>灌溉农田105亩，受益贫困人口310人</t>
  </si>
  <si>
    <t>官溪江村3-15组防洪堤加固</t>
  </si>
  <si>
    <t>防洪堤加固长340米、宽1.2米、高3米</t>
  </si>
  <si>
    <t>灌溉农田28亩，受益贫困人口128人</t>
  </si>
  <si>
    <t>油洋乡东山村公路扩宽硬化</t>
  </si>
  <si>
    <t>东山村杨思冲至长岭大树下公路扩宽硬化</t>
  </si>
  <si>
    <t>硬化总长1100米、宽1.2米、厚0.2米</t>
  </si>
  <si>
    <t>解决全村4157人安全出行，受益贫困人口611人</t>
  </si>
  <si>
    <t>油洋乡东山村水坝建设</t>
  </si>
  <si>
    <t>东山村龙家坝水坝建设</t>
  </si>
  <si>
    <t>新建坝长40米、顶高1.5米、基础高3米、均宽2.5米</t>
  </si>
  <si>
    <t>油洋乡河底江村机耕道维修</t>
  </si>
  <si>
    <t>河底江村1-23组机耕道维修</t>
  </si>
  <si>
    <t>维修机耕道总长12000米、宽3米，铺添0.1米厚岩石</t>
  </si>
  <si>
    <t>解决2568人农业生产安全，受益贫困人口568人</t>
  </si>
  <si>
    <t>三江镇三江村公路硬化</t>
  </si>
  <si>
    <t>三江镇三江村6组</t>
  </si>
  <si>
    <t>高速涵洞至水库长600米*3.5米宽*0.18米厚</t>
  </si>
  <si>
    <t>方便250村民出行和水库抢险工作</t>
  </si>
  <si>
    <t>三江镇政府</t>
  </si>
  <si>
    <t>三江镇金兰村粟溪片河堤建设</t>
  </si>
  <si>
    <t>金兰村粟溪片</t>
  </si>
  <si>
    <t>河堤长240米，宽1米，均高1.8米</t>
  </si>
  <si>
    <t>解决农田120亩灌溉问题</t>
  </si>
  <si>
    <t>三江镇五里塘村防洪堤建设</t>
  </si>
  <si>
    <t>三江镇五里塘村</t>
  </si>
  <si>
    <t>12组新建防洪堤300米长1.2米宽3米高</t>
  </si>
  <si>
    <t>解决60建档立卡贫困户农田灌溉</t>
  </si>
  <si>
    <t>三江镇五里塘村水渠硬化</t>
  </si>
  <si>
    <t>田冲坑：长300m*0.6*0.6,和树磅长350m*0.4m*0.4</t>
  </si>
  <si>
    <t>解决农田30亩灌溉问题</t>
  </si>
  <si>
    <t>三江镇将溪村公路新建</t>
  </si>
  <si>
    <t>三江镇将溪村5-9组</t>
  </si>
  <si>
    <t>马界新建1000米宽5米</t>
  </si>
  <si>
    <t>方便全村及其他村2750人出行、交通运输</t>
  </si>
  <si>
    <t>三江镇将溪村公路河堤</t>
  </si>
  <si>
    <t>三江镇将溪村11组</t>
  </si>
  <si>
    <t>陆继虎屋下17*4.5*1.2，阳瑞丰屋下10*5*1.5，伍求山屋下5*3*1庙磅上15*5*1.8，桎木小学下4*1.5*1，陆升余屋边主公路硬化20*3.5*0.2</t>
  </si>
  <si>
    <t>方便全村750人出行、交通运输</t>
  </si>
  <si>
    <t>三江镇两江村小型水利</t>
  </si>
  <si>
    <t>三江镇两江村13组</t>
  </si>
  <si>
    <t>小型公路桥为6米*2.5米*2米.开挖，砼，部筋，回填等工程</t>
  </si>
  <si>
    <t>方便本村和朱溪以上各村3500人民出行</t>
  </si>
  <si>
    <t>间接帮扶</t>
  </si>
  <si>
    <t>三江镇人民政府</t>
  </si>
  <si>
    <t>三江镇两江村交通道路</t>
  </si>
  <si>
    <t>三江镇两江村</t>
  </si>
  <si>
    <t>高速公路下钢板桥维修，长100米，宽6米</t>
  </si>
  <si>
    <t>解决45建档立卡贫困户出行，确保交通安全</t>
  </si>
  <si>
    <t>三江镇木壕村水渠硬化</t>
  </si>
  <si>
    <t>木壕村6-9组</t>
  </si>
  <si>
    <t>烂屋磅长600*壁高0.3*壁厚0.1，干田磅长1100*壁高0.3*壁厚0.1，七组夹井长800*壁高0.3*壁厚0.1</t>
  </si>
  <si>
    <t>灌溉良田30亩</t>
  </si>
  <si>
    <t>三江镇朱溪村河堤建设</t>
  </si>
  <si>
    <t>三江镇朱溪村</t>
  </si>
  <si>
    <t>防洪堤护堤宽1米、高2米、长120米，资金12万。</t>
  </si>
  <si>
    <t>有效防洪</t>
  </si>
  <si>
    <t>三江镇朱溪公路建设</t>
  </si>
  <si>
    <t>刘友民屋后长25米宽0.8米高1米，南门湾挡土墙长40米宽1.2米高3米，管竹起挡土墙长70米宽1.2米高2.5米，管竹起桥加宽，长5米宽2米高2.5米，五组公路硬化长800米，库区公路塌方修复长20米，陈小红屋边明渠长30米高1.2米</t>
  </si>
  <si>
    <t>解决60建档立卡贫困户出行，确保交通安全</t>
  </si>
  <si>
    <t>三江镇朱溪林道建设</t>
  </si>
  <si>
    <t>丫巴溪林道建设3.2公里</t>
  </si>
  <si>
    <t>解决21建档立卡贫困户出行，确保交通安全</t>
  </si>
  <si>
    <t>三江镇石牛寨村自来水入户工程</t>
  </si>
  <si>
    <t>石牛寨村1-20组</t>
  </si>
  <si>
    <t>350户，总入户水管长5km，水表350块,水龙头952个，总开关350个</t>
  </si>
  <si>
    <t>解决476户建档立卡贫困户安全饮水</t>
  </si>
  <si>
    <t>三江镇石牛寨村公路挡墙</t>
  </si>
  <si>
    <t>十一组村部边</t>
  </si>
  <si>
    <t>长250米*宽1米*高5米，回填250米*宽5.5米*高5米</t>
  </si>
  <si>
    <t>解决146建档立卡贫困户出行，确保交通安全</t>
  </si>
  <si>
    <t>三江镇西湖村交通道路</t>
  </si>
  <si>
    <t>修建西湖片与洞坪片连接桥，桥长8米，宽5米</t>
  </si>
  <si>
    <t>解决41建档立卡贫困户出行，确保交通安全</t>
  </si>
  <si>
    <t>三江镇西湖村公路挡墙</t>
  </si>
  <si>
    <t>三江镇西湖村十二组</t>
  </si>
  <si>
    <t>长150  高4米  宽1米</t>
  </si>
  <si>
    <t>解决36户建档立卡贫困户出行，确保交通安全</t>
  </si>
  <si>
    <t>三江镇乐元村道路建设</t>
  </si>
  <si>
    <t>乐园七组场坪连接后街环型路工程及风雨桥道路</t>
  </si>
  <si>
    <t>一，人行梯长22m，宽3m，厚0.3m，22x3x0.3=19.8立方x500=9900元                             二、大堤内彻副坎、长104m.宽1.0米高1.6m.104x1.x1.6=166.4m3x400  =66560元）。
 三、堤中间填方长104m,宽1.4m,高1.6m,104x1.4x1.6=232.96m3x100 =23296元                       
四、堤面硬化,长104x1.4x0.2=29.12
m3x500=14560元</t>
  </si>
  <si>
    <t>解决群众出行.休闲.耕种方便</t>
  </si>
  <si>
    <t>三江镇江东村公路硬化</t>
  </si>
  <si>
    <t>三江镇江东村</t>
  </si>
  <si>
    <t>江东村13组公路硬化800米</t>
  </si>
  <si>
    <t>解决**建档立卡贫困户出行，确保交通安全</t>
  </si>
  <si>
    <t>三江镇江东村公路维修、水渠建设</t>
  </si>
  <si>
    <t>江东村3、11组</t>
  </si>
  <si>
    <t>3组奉孝西屋前挡墙45*4*1资金5万，3组900米路面整修1万，3组魏昌余屋下水渠硬化100米*0.3*0.4资金1万</t>
  </si>
  <si>
    <t>方便全村500人出行、交通运输</t>
  </si>
  <si>
    <t>三江镇龙泉山村农田水利</t>
  </si>
  <si>
    <t>龙泉山1-16组</t>
  </si>
  <si>
    <t>老洞坑水渠300M，黄账渠道400M，芭蕉山坎下渠道540M，梨家洞水渠230米，越树坳渠道70M，王垅田水渠800M，亮坳月株树下公路护坎14M×3M×1M，大田坎下公路护坎17M×3.5M×1M</t>
  </si>
  <si>
    <t>三江镇坪坡村公路桥</t>
  </si>
  <si>
    <t>三江镇政府坪坡村水江桥</t>
  </si>
  <si>
    <t>桥长6米，桥宽5米，桥高3.5米，与桥连接新修路300米*4.5米宽</t>
  </si>
  <si>
    <t>解决100户建档立卡贫困户出行，确保交通安全</t>
  </si>
  <si>
    <t>受益建档立卡贫困人口数，450人</t>
  </si>
  <si>
    <t>三江镇坪坡村公路挡墙</t>
  </si>
  <si>
    <t>坪坡村架桥湾，修土塝长，飞水洞长</t>
  </si>
  <si>
    <t>架桥湾长30米高4.5米宽1米，修土塝长20米高4.5米宽1米飞水洞长120米高4米宽1米</t>
  </si>
  <si>
    <t>三江镇公鸡村组级入户公路硬化</t>
  </si>
  <si>
    <t>公鸡村1、2、3、7、8组</t>
  </si>
  <si>
    <t>组级路入户路约4000米，厚0.15米</t>
  </si>
  <si>
    <t>解决64户建档立卡贫困户出行安全问题</t>
  </si>
  <si>
    <t>受益建档立卡贫困人口数，237人</t>
  </si>
  <si>
    <t>三江镇镇双坪村交通道路</t>
  </si>
  <si>
    <t>三江镇镇双坪村</t>
  </si>
  <si>
    <t>蒋家一、涵管Ø1.5米长3米，两则挡墙50立方，路面硬化15米宽5米厚0.3米，蒋家二、涵管Ø1.5米长3米，两则挡墙60立方，路面硬化15米宽5米厚0.3米，沙子田、涵管Ø1.5米长3米，两则挡墙65立方，路面硬化15米宽5米厚0.3米</t>
  </si>
  <si>
    <t>解决32建档立卡贫困户出行，确保交通安全</t>
  </si>
  <si>
    <t>三江镇双坪村小型水利</t>
  </si>
  <si>
    <t>三江镇双坪村</t>
  </si>
  <si>
    <t>8组渠道硬化长1000米，0.2*0.3</t>
  </si>
  <si>
    <t>解决12户耕地灌溉问题</t>
  </si>
  <si>
    <t>三江镇龙山村组级公路硬化</t>
  </si>
  <si>
    <t>三江镇龙山村</t>
  </si>
  <si>
    <t>（一）硬化：1、秧田边--刘唐和屋后宽度3米，长度550米2、主线--戴前良屋边宽度3米，长度80米3、主线--戴继万屋边宽度3米，长度240米4、刘登章屋下--王圣余屋边宽度3米，长度250米5、2组刘英民屋后挡土墙公路砌坎长20米高5米宽1.2米6、主线--刘丰建屋边宽度3米，长度200米（二）挡墙：1、11组陆新明屋边挡土墙公路砌坎长28米高4米宽1.2米2、10组阳跃辉屋边挡土墙公路砌坎长19.5米高3米宽2.2米3、6组挡土墙6组挡土墙长10米高2米宽1.2米4、新建公路长100米宽3.5米</t>
  </si>
  <si>
    <t>解决154户建档立卡贫困户出行安全问题</t>
  </si>
  <si>
    <t>受益建档立卡贫困人口数，506人</t>
  </si>
  <si>
    <t>三江镇青树村公路挡墙</t>
  </si>
  <si>
    <t>青树村1-8组</t>
  </si>
  <si>
    <t xml:space="preserve">挡土墙明细：背后山60*1*2 、 陆继长屋下10*1*1.5   刘道贵田下  20*1*2 、艳兵山下  30*1.5*2.5、伍松云山下20*1*2  伍玉仁山40*1.5*2、  张茂东屋下15*1.5*4  、彭国贤17*1.5*4 、彭继南屋下15*1*2、太竹山36*2*10、水东湾涵管4*1.0、挡土墙10*1*2、伍玉华屋边18*1.5*2、贺家湾10*1.5*3、8*1.5*3、华弄湾公路桥维修
</t>
  </si>
  <si>
    <t>解决全本人口安全出行问题</t>
  </si>
  <si>
    <t>三江镇金龙村三组通达公路</t>
  </si>
  <si>
    <t>金龙村三组</t>
  </si>
  <si>
    <t>新建公路1.2公里</t>
  </si>
  <si>
    <t>解决11户建档立卡贫困出路问题</t>
  </si>
  <si>
    <t>26户132人</t>
  </si>
  <si>
    <t>三江镇金龙村公路土墙，防护栏。</t>
  </si>
  <si>
    <t>金龙村</t>
  </si>
  <si>
    <t>一组挡土墙10米高3米，宽1米，二组15米，高2米，宽1米，三组长50米，高4米，宽1.2米，九组20米，高2.5米，宽1米，刘助圣屋边80米，高2.5米，宽1米，刘助白屋边60米。高2.5米，宽1米，瓦屋至车头涵洞加固八字6组。八组防护栏50米，七组志中门口30米。</t>
  </si>
  <si>
    <t>改善全村出行安全</t>
  </si>
  <si>
    <t>412贫困人口收益</t>
  </si>
  <si>
    <t>三江镇金龙村自来水入户</t>
  </si>
  <si>
    <t>全村 九个自然小组入户用水.40水管205米，32水管2580米，25号水管4680米，20水管11415米.配件预计12000元，水表7600元。</t>
  </si>
  <si>
    <t>232户，贫困户95户</t>
  </si>
  <si>
    <t>900多人受益</t>
  </si>
  <si>
    <t>入户安全饮水</t>
  </si>
  <si>
    <t>三江镇金龙村人行便道</t>
  </si>
  <si>
    <t>人行便道一处；长40米。底宽2.米.顶宽1米，高3米。第二出.长100米，宽1米，高1米.挡土墙180立方。</t>
  </si>
  <si>
    <t>三江镇金龙村公路维护</t>
  </si>
  <si>
    <t>公路面修护，一组路面30米，4.5宽，0.2厚，二组；刘登书屋边公路挡墙2米高，宽1米，长15米，硬化路面宽4.5米，厚0.2米。第三处，刘怡芝公路边挡土墙长20米，宽1米，高1.2米。第四处；刘育仁转弯出，长6米。宽5米，厚0.2米。第五处，去河30米宽3米硬化.三组防护栏76米。</t>
  </si>
  <si>
    <t>修护</t>
  </si>
  <si>
    <t>三江镇梅兰村公路建设</t>
  </si>
  <si>
    <t>梅兰村4组</t>
  </si>
  <si>
    <t>1、公路护坎分三组，每级长25米，高2.5米，均宽1.2米
2、公路硬化100米，宽3.5米，厚0.2</t>
  </si>
  <si>
    <t>方便全村320人出行、交通运输</t>
  </si>
  <si>
    <t>三江镇梅兰村道路建设</t>
  </si>
  <si>
    <t>梅兰村15组</t>
  </si>
  <si>
    <t>冷水塘到三丘田新修公路1.2公里，宽4.5米</t>
  </si>
  <si>
    <t>三江镇同堂村公路挡墙</t>
  </si>
  <si>
    <t>同堂村1组</t>
  </si>
  <si>
    <t>基础长50m*1m*1.2m,墙体长50m*0.8*6.5m</t>
  </si>
  <si>
    <t>解决56户贫户205人出行困难</t>
  </si>
  <si>
    <t>三江镇同堂村渠道整修</t>
  </si>
  <si>
    <t>同堂村12组</t>
  </si>
  <si>
    <t>一、水塘整治（混泥土封面）长80m*1.5m*0.1,二、水渠硬化长600m*0.2m*0.2m</t>
  </si>
  <si>
    <t>有效解决25户84人农田20亩灌溉用水</t>
  </si>
  <si>
    <t>三江镇一心村飘溪公路硬化</t>
  </si>
  <si>
    <t>飘溪刘丰林屋至刘丰来屋边</t>
  </si>
  <si>
    <t>420m*3.5m*0.2</t>
  </si>
  <si>
    <t>方便村1200人生产生活耕种出行</t>
  </si>
  <si>
    <t>三江镇一心村组道路硬化</t>
  </si>
  <si>
    <t>一心村道路硬化</t>
  </si>
  <si>
    <t>110m*4.5*0.2m</t>
  </si>
  <si>
    <t>方便学生和村民出行</t>
  </si>
  <si>
    <t>三江镇大花村公路维修</t>
  </si>
  <si>
    <t>三江镇大花村桃树湾、高岩山、庙边、邓家</t>
  </si>
  <si>
    <r>
      <rPr>
        <sz val="9"/>
        <color theme="1"/>
        <rFont val="宋体"/>
        <charset val="134"/>
        <scheme val="minor"/>
      </rPr>
      <t>1、桃树湾挡墙：（1）长34.5米*高4米*宽1.25米，（2）路面硬化长35米*宽3米*厚0.2米;2、高岩山挡墙：（1）底混凝土长5米*高2米*宽</t>
    </r>
    <r>
      <rPr>
        <sz val="9"/>
        <color theme="1"/>
        <rFont val="宋体"/>
        <charset val="134"/>
      </rPr>
      <t>1米，（2）上层浆砌石长11米*高5米*宽1.2米，（3）路面硬化长14米*宽1米*厚0.2米;3、庙边挡墙：（1）长6米*高2.5米*宽1米，（2）长5米*高4.5米*宽1米，4、邓家挡墙长38米*高2.8米*宽1米</t>
    </r>
  </si>
  <si>
    <t>解决35户建档立卡贫困户出行，确保交通安全</t>
  </si>
  <si>
    <t>三江镇大花村公路挡墙建设</t>
  </si>
  <si>
    <t>三江镇大花半滩、文基坝</t>
  </si>
  <si>
    <t>1.半滩挡墙：长74米*高2.5米*宽1米；2.文基坝护坎：长12米*高6米*宽1.5米</t>
  </si>
  <si>
    <t>解决55户建档立卡贫困户出行，确保交通安全</t>
  </si>
  <si>
    <t>直接邦扶</t>
  </si>
  <si>
    <t xml:space="preserve">三江镇政府
</t>
  </si>
  <si>
    <t>三江镇金鸡村小型公路桥</t>
  </si>
  <si>
    <t>3组、4组</t>
  </si>
  <si>
    <t>2座小型公路桥，每座桥长8米，宽5米，高3米</t>
  </si>
  <si>
    <t>方便3、4、5、6、7小组300村民出行和交通运输</t>
  </si>
  <si>
    <t>三江镇金鸡村公路挡墙</t>
  </si>
  <si>
    <t>三江镇公鸡村</t>
  </si>
  <si>
    <t>立章桥两则长85米*高3米*宽1.2米、刘登学屋边长30米*高5米*宽1.2米、刘家垃圾亭边长30米*高2米*宽1米、水东湾长20米*高4米*宽1.2米</t>
  </si>
  <si>
    <t>水东镇高明溪村15组公路硬化</t>
  </si>
  <si>
    <t>水东镇高明溪村15组</t>
  </si>
  <si>
    <t>高明溪村15组长1.3km公路硬化、宽3.5米、厚18公分</t>
  </si>
  <si>
    <t>公路硬化方便5户15人出行</t>
  </si>
  <si>
    <t>水东镇政府</t>
  </si>
  <si>
    <t>水东镇高明溪村水坝加固及水渠硬化</t>
  </si>
  <si>
    <t>水东镇高明溪村老公岩</t>
  </si>
  <si>
    <t>老公岩水坝加固及水渠硬化1200米</t>
  </si>
  <si>
    <t>浇灌农田35亩</t>
  </si>
  <si>
    <t>2018.8.20</t>
  </si>
  <si>
    <t>水东镇溪口中心小学至杨林坡公路硬化</t>
  </si>
  <si>
    <t>水东镇溪口村八组</t>
  </si>
  <si>
    <t>硬化公路长460米，宽3.5米，高18公分</t>
  </si>
  <si>
    <t>方便10户38人出行</t>
  </si>
  <si>
    <t>水东镇湖田坪村公路扩宽</t>
  </si>
  <si>
    <t>水东镇湖田坪村</t>
  </si>
  <si>
    <t>1、2、3组公路扩宽长1000米、加宽1.5米</t>
  </si>
  <si>
    <t>方便25户85人出行</t>
  </si>
  <si>
    <t>水东镇湖田坪村水渠硬化及机耕道</t>
  </si>
  <si>
    <t>水东镇湖田坪村徐家湾及井水冲</t>
  </si>
  <si>
    <t>徐家湾井水冲水渠及机耕道长430米，宽0.6米，水渠硬化及毛路</t>
  </si>
  <si>
    <t>方便34户142人出行</t>
  </si>
  <si>
    <t>水东镇龙王江村水坝维修</t>
  </si>
  <si>
    <t>水东镇龙王江村村部附近</t>
  </si>
  <si>
    <t>第一座水坝长20米，宽3米；第二座水坝长25米，宽3米</t>
  </si>
  <si>
    <t>浇灌农田120亩，收益贫困户23户70人</t>
  </si>
  <si>
    <t>水东镇龙王江村公路硬化</t>
  </si>
  <si>
    <t>水东镇龙王江村村部</t>
  </si>
  <si>
    <t>公路硬化长300米、宽4.5米</t>
  </si>
  <si>
    <t>方便群众出行</t>
  </si>
  <si>
    <t>2018.4.10</t>
  </si>
  <si>
    <t>水东镇莲塘坪下乌蒙溪溢洪道维修</t>
  </si>
  <si>
    <t>乌蒙溪16组</t>
  </si>
  <si>
    <t>16组下乌蒙溪溢洪道加固硬化长30米、宽4米；渠道清基硬化长50米、宽1米</t>
  </si>
  <si>
    <t>受益贫困户60户224人</t>
  </si>
  <si>
    <t>直接帮扶60户</t>
  </si>
  <si>
    <t>水东镇莲塘坪村刘家山公路硬化</t>
  </si>
  <si>
    <t>莲塘坪村2组</t>
  </si>
  <si>
    <t>莲塘坪村2组320米公路硬化，3.5米宽</t>
  </si>
  <si>
    <t>公路硬化方便8户28人出行</t>
  </si>
  <si>
    <t>水东镇标东垅村冷角溪至石琴垅公路硬化维修</t>
  </si>
  <si>
    <t>标东垅冷角溪至石琴垅</t>
  </si>
  <si>
    <t>冷角溪至石琴垅公路硬化维修长1km、宽4.5米、高20公分</t>
  </si>
  <si>
    <t>公路维修方便194户710人出行</t>
  </si>
  <si>
    <t>直接帮扶194户</t>
  </si>
  <si>
    <t>水东镇标东垅村10组、19组公路硬化</t>
  </si>
  <si>
    <t>水东镇标东垅村10组、19组</t>
  </si>
  <si>
    <t>标东垅村10组、19组公路硬化总长500米、35米、高18公分</t>
  </si>
  <si>
    <t>受益贫困户15户50人</t>
  </si>
  <si>
    <t>水东镇刘家渡村洞渠</t>
  </si>
  <si>
    <t>洞渠道硬化2000米</t>
  </si>
  <si>
    <t>灌溉面积300亩</t>
  </si>
  <si>
    <t>直接
帮扶</t>
  </si>
  <si>
    <t>水东镇嵩口湾村道路硬化</t>
  </si>
  <si>
    <t>水东镇嵩口湾村</t>
  </si>
  <si>
    <t>3、4、5、6组公路硬化长450米、宽3.5米、厚18公分</t>
  </si>
  <si>
    <t>解决36户137人出行问题</t>
  </si>
  <si>
    <t>水东镇人民政府</t>
  </si>
  <si>
    <t>水东镇白竹坪村组公路硬化</t>
  </si>
  <si>
    <t>水东镇白竹坪村</t>
  </si>
  <si>
    <t>水毁公路硬化280米、宽4.5米、高20公分；组级公路维修800米，宽4.5米</t>
  </si>
  <si>
    <t>受益贫困户86户451人</t>
  </si>
  <si>
    <t>直接帮扶86户</t>
  </si>
  <si>
    <t>水东镇镇人民政府</t>
  </si>
  <si>
    <t>水东镇白竹坪村公路维修</t>
  </si>
  <si>
    <t>丁司冲至厥栏坪公路维修2公理、沙砌护坎长50米、高10米</t>
  </si>
  <si>
    <t>解决46户177人出行问题</t>
  </si>
  <si>
    <t>水东镇邱家湾村公路硬化</t>
  </si>
  <si>
    <t>水东镇邱家湾村</t>
  </si>
  <si>
    <t>3组公路硬化长900米，宽3.5米，厚0.18米</t>
  </si>
  <si>
    <t>解决25户80人出行问题</t>
  </si>
  <si>
    <t>水东镇邱家湾村道路硬化</t>
  </si>
  <si>
    <t xml:space="preserve">水东镇邱家湾村 </t>
  </si>
  <si>
    <t>9组、10组通向院子公路硬化长310米、宽3.5米、厚0.18米</t>
  </si>
  <si>
    <t>方便271人出行</t>
  </si>
  <si>
    <t>水东镇黑岩村小型水利</t>
  </si>
  <si>
    <t>水东镇黑岩村</t>
  </si>
  <si>
    <t>鼓儿坝高2米长8米宽4米及渠道硬化1500米</t>
  </si>
  <si>
    <t>浇灌农田240亩</t>
  </si>
  <si>
    <t>水东镇绿化社区公路硬化</t>
  </si>
  <si>
    <t>水东镇绿化社区</t>
  </si>
  <si>
    <t>张家路硬化450米、宽3.5米、厚18公分</t>
  </si>
  <si>
    <t>解决83户380人出行问题</t>
  </si>
  <si>
    <t>水东镇联合村小型水利</t>
  </si>
  <si>
    <t>水东镇联合村</t>
  </si>
  <si>
    <t>宣阳江大堤维修长500米、高1.8米</t>
  </si>
  <si>
    <t>保护农田150亩</t>
  </si>
  <si>
    <t>水东镇联合村渠道硬化</t>
  </si>
  <si>
    <t>水东镇联合村15-18组</t>
  </si>
  <si>
    <t>渠道硬化长800米、宽高40*40厘米</t>
  </si>
  <si>
    <t>浇灌农田450亩</t>
  </si>
  <si>
    <t>淘金坪乡乡门村渠道硬化</t>
  </si>
  <si>
    <t>乡门村35-37组</t>
  </si>
  <si>
    <t>渠道硬化2000米，30*40cm</t>
  </si>
  <si>
    <t>硬化</t>
  </si>
  <si>
    <t>供水田88亩，421人受益</t>
  </si>
  <si>
    <t>淘金坪乡政府</t>
  </si>
  <si>
    <t>淘金坪乡乡门村公路维修</t>
  </si>
  <si>
    <t>乡门村14-19组</t>
  </si>
  <si>
    <t>长21米，宽2米，高6米</t>
  </si>
  <si>
    <t>方便137人出行</t>
  </si>
  <si>
    <t>淘金坪乡乡门村公路建设</t>
  </si>
  <si>
    <t>乡门村4-5组</t>
  </si>
  <si>
    <t>路基扩建长1.5公里，宽4.5米</t>
  </si>
  <si>
    <t>方便214人出行</t>
  </si>
  <si>
    <t>淘金坪乡双江潭村新建桥梁</t>
  </si>
  <si>
    <t>双江潭村11组</t>
  </si>
  <si>
    <t>桥梁长20米，宽2.5米，高3米</t>
  </si>
  <si>
    <t>方便2470人出行</t>
  </si>
  <si>
    <t>双江潭村山塘溢洪道硬化</t>
  </si>
  <si>
    <t>双江潭村十九组</t>
  </si>
  <si>
    <t>溢洪道硬化长45米，宽4.5米，高2米</t>
  </si>
  <si>
    <t>供水田140亩，112人受益</t>
  </si>
  <si>
    <t>双江潭村机耕过路桥</t>
  </si>
  <si>
    <t>机耕过路桥长7.5米，宽3.5米，高2米</t>
  </si>
  <si>
    <t>方便112人生产生活出行</t>
  </si>
  <si>
    <t>令溪塘村17,18,19,20,21组公路维修</t>
  </si>
  <si>
    <t>令溪塘村17,18,19,20,21组</t>
  </si>
  <si>
    <t>公路维修1.5公里，宽4米</t>
  </si>
  <si>
    <t>方便800人出行，确保交通安全</t>
  </si>
  <si>
    <t>淘金坪乡令溪塘村19组纸塘冲公路桥</t>
  </si>
  <si>
    <t>令溪塘村19组</t>
  </si>
  <si>
    <t>公路桥长5米，宽4米</t>
  </si>
  <si>
    <t>方便300人出行，确保交通安全</t>
  </si>
  <si>
    <t>淘金坪乡令溪塘村5,40组公路扩建，提质改造</t>
  </si>
  <si>
    <t>令溪塘村5,40组</t>
  </si>
  <si>
    <t>公路扩建1.5公里，宽扩建1.5米</t>
  </si>
  <si>
    <t>方便1200人出行，确保交通安全</t>
  </si>
  <si>
    <t>淘金坪乡令溪塘村小型水利</t>
  </si>
  <si>
    <t>狗头冲，贺家院子溪坝加固长10米，高4米，宽3米；渠道硬化长1000米，30*30cm</t>
  </si>
  <si>
    <t>方便116人出行，确保供水需求</t>
  </si>
  <si>
    <t>淘金坪乡令溪塘村新建道路</t>
  </si>
  <si>
    <t>新建29组至千斤塘公路1公里，宽4米</t>
  </si>
  <si>
    <t>方便252人出行，确保出行安全</t>
  </si>
  <si>
    <t>淘金坪乡令溪塘村新建公路</t>
  </si>
  <si>
    <t>令溪塘村30组-乡门22组</t>
  </si>
  <si>
    <t>公路新建长1.2公里，宽4米</t>
  </si>
  <si>
    <t>方便267人出行，确保出行安全</t>
  </si>
  <si>
    <t>令溪塘村25,32组</t>
  </si>
  <si>
    <t>水坝维修长4米，宽3米，高2米；渠道硬化1000米，30*30cm</t>
  </si>
  <si>
    <t>方便135人出行，灌溉水田60亩</t>
  </si>
  <si>
    <t>淘金坪乡诏诰垴村新建拦河坝</t>
  </si>
  <si>
    <t>1.诏诰垴村一组张在准屋前长15米，宽2米，高2米；2.一组张贻表屋前长15米，宽2米，高2米；3.一组柒树排长8米，宽2米，高2米</t>
  </si>
  <si>
    <t>灌溉80亩农田</t>
  </si>
  <si>
    <t>淘金坪乡诏诰垴村道路扩宽</t>
  </si>
  <si>
    <t>诏诰垴村9,4,6,7,5组</t>
  </si>
  <si>
    <t>村9组长500米，扩宽1米，填沙石宽4.5米；4组长580米，扩宽1米，填沙石宽4.5米；6组长1200米，扩宽1米，填沙石宽4.5米；7组长1200米，扩宽1米，填沙石宽4.5米；5组长200米，扩宽1米，填沙石宽4.5米</t>
  </si>
  <si>
    <t>淘金坪乡诏诰垴村道路硬化</t>
  </si>
  <si>
    <t>诏诰垴村4,5组</t>
  </si>
  <si>
    <t>村4组长580米，宽3米；5组长150米，宽3米</t>
  </si>
  <si>
    <t>方便237人出行</t>
  </si>
  <si>
    <t>诏诰垴村10组蚕洞至枫树油</t>
  </si>
  <si>
    <t>长1.09公里，扩宽1米</t>
  </si>
  <si>
    <t>方便250人出行</t>
  </si>
  <si>
    <t>淘金坪乡诏诰垴村新建水渠</t>
  </si>
  <si>
    <t>七组长里至大田坳上长500米，30*40com；1，2,3,10组水渠硬化长800米，30*40cm</t>
  </si>
  <si>
    <t>方便3000人出行，解决200亩良田灌溉</t>
  </si>
  <si>
    <t>统溪河镇龙岩村王章峰至好冲公路硬化</t>
  </si>
  <si>
    <t>龙岩村10、11组</t>
  </si>
  <si>
    <t>公路硬化185米长</t>
  </si>
  <si>
    <t>保障14户55名贫困人口出行</t>
  </si>
  <si>
    <t>统溪河镇人民政府</t>
  </si>
  <si>
    <t>统溪河镇龙岩村王章峰至好冲公路公路硬化</t>
  </si>
  <si>
    <t>统溪河龙岩村10、11组</t>
  </si>
  <si>
    <t>王章峰至好冲公路硬化370米</t>
  </si>
  <si>
    <t>保障56户218名贫困人口出行</t>
  </si>
  <si>
    <t>统溪河镇白竹坡村水塘维修</t>
  </si>
  <si>
    <t>白竹坡村1-11组</t>
  </si>
  <si>
    <t>9座水塘维修</t>
  </si>
  <si>
    <t>保障800亩农田灌溉，120户416名贫困人口受益</t>
  </si>
  <si>
    <t>统溪河镇穿岩山村公路扩建维修</t>
  </si>
  <si>
    <t>穿岩山村倒水至里家、3、4、15组</t>
  </si>
  <si>
    <t>2100米长，5米宽；维修3、4、15组公路2公里</t>
  </si>
  <si>
    <t>保障14户58名贫困人口出行</t>
  </si>
  <si>
    <t>统溪河镇丫吉坳村公路硬化</t>
  </si>
  <si>
    <t>丫吉坳村S224主线路至1组</t>
  </si>
  <si>
    <t>550米长，3.5米宽</t>
  </si>
  <si>
    <t>保障15户72名贫困人口出行</t>
  </si>
  <si>
    <t>统溪河镇丫吉坳村公路护坎</t>
  </si>
  <si>
    <t>丫吉坳村4组</t>
  </si>
  <si>
    <t>30米长，宽10米，高三米</t>
  </si>
  <si>
    <t>保障13户62名贫困人口出行</t>
  </si>
  <si>
    <t>统溪河镇枫林村防洪提修建</t>
  </si>
  <si>
    <t>枫林村9-11组</t>
  </si>
  <si>
    <t>1500米长，1米宽，1.2米高</t>
  </si>
  <si>
    <t>保障110亩农田灌溉，受益贫困人口32户127人</t>
  </si>
  <si>
    <t>统溪河镇牛溪村道路维修及扩宽</t>
  </si>
  <si>
    <t>统溪河镇牛溪村大桥至老学校，洞溪口至千丘田</t>
  </si>
  <si>
    <t>牛溪大桥至老学校1.5公里平整砌坎11处，洞溪口至千丘田3公里公路扩宽</t>
  </si>
  <si>
    <t>维修及扩宽</t>
  </si>
  <si>
    <t>保障81户253名贫困人口安全出行</t>
  </si>
  <si>
    <t>统溪河镇牛溪村公路护坎</t>
  </si>
  <si>
    <t>牛溪村部傍边</t>
  </si>
  <si>
    <t>240方</t>
  </si>
  <si>
    <t>保障122户451名贫困人口出行</t>
  </si>
  <si>
    <t>统溪河镇竹坪村水坝重建</t>
  </si>
  <si>
    <t>竹坪村6-7组</t>
  </si>
  <si>
    <t>重建水坝一座，10米长，2米高，2米宽</t>
  </si>
  <si>
    <t>保障68亩农田灌溉，受益贫困人口12户42人</t>
  </si>
  <si>
    <t>统溪河镇竹坪村水渠三面防渗</t>
  </si>
  <si>
    <t>370米长，0.4米宽，0.4米高</t>
  </si>
  <si>
    <t>保障180亩农田灌溉，受益贫困人口14户52人</t>
  </si>
  <si>
    <t>统溪河镇竹坪村路基维修</t>
  </si>
  <si>
    <t>竹坪村1组</t>
  </si>
  <si>
    <t>1组水泥路路基脱空30米长</t>
  </si>
  <si>
    <t>保障22户67名贫困人口出行</t>
  </si>
  <si>
    <t>统溪河镇竹坪村公路滑坡排险</t>
  </si>
  <si>
    <t>竹坪村3组</t>
  </si>
  <si>
    <t>竹坪村3组山溪桥公路山体护坎5米高，40米长，1.8米均宽</t>
  </si>
  <si>
    <t>保障260户680名贫困人口出行</t>
  </si>
  <si>
    <t>统溪河镇统溪河村水毁公路维修</t>
  </si>
  <si>
    <t>统溪河村7、20、21组</t>
  </si>
  <si>
    <t>公路护坎长15米，宽1.5米，高10米，公路维修1.8公里</t>
  </si>
  <si>
    <t>保障28户150名贫困人口出行</t>
  </si>
  <si>
    <t>统溪河镇统溪河村交通道路</t>
  </si>
  <si>
    <t>统溪河镇统溪河村七组</t>
  </si>
  <si>
    <t>原跃进片公路硬化400米，公路硬化120米</t>
  </si>
  <si>
    <t>公路硬化</t>
  </si>
  <si>
    <t>保障25户88名贫困人口安全出行</t>
  </si>
  <si>
    <t>小横垅乡大同村公路桥</t>
  </si>
  <si>
    <t>大同村7组</t>
  </si>
  <si>
    <t>长25、宽3.5米</t>
  </si>
  <si>
    <t>解决25户100人出行</t>
  </si>
  <si>
    <t>小横垅乡政府</t>
  </si>
  <si>
    <t>小横垅乡高台村机耕道硬化</t>
  </si>
  <si>
    <t>长1000米、宽3.5米、厚0.18米</t>
  </si>
  <si>
    <t>解决400亩农田机械化生产</t>
  </si>
  <si>
    <t>小横垅乡高台村水渠硬化</t>
  </si>
  <si>
    <t>高台村11、12组</t>
  </si>
  <si>
    <t>长700米、高0.25米、宽0.25米</t>
  </si>
  <si>
    <t>确保30亩农户水稻保收</t>
  </si>
  <si>
    <t>小横垅乡金子村S224-安堂冲公路硬化</t>
  </si>
  <si>
    <t>金子村4组</t>
  </si>
  <si>
    <t>长600米、宽3.5米、厚0.18米</t>
  </si>
  <si>
    <t>解决20户98人出行</t>
  </si>
  <si>
    <t>小横垅乡雷坡村公路挡土墙</t>
  </si>
  <si>
    <t>长358米、高1.8米、宽0.6米</t>
  </si>
  <si>
    <t>防止公路路基塌方，确保1338村民安全出行</t>
  </si>
  <si>
    <t>小横垅乡罗丰村滴水洞灌溉水渠</t>
  </si>
  <si>
    <t>罗丰村17-21组</t>
  </si>
  <si>
    <t>长200米、宽0.3米、高0.3米</t>
  </si>
  <si>
    <t>灌溉基本农田48亩</t>
  </si>
  <si>
    <t>小横垅乡罗丰村黄毛坪公路桥</t>
  </si>
  <si>
    <t>罗丰村11-13组</t>
  </si>
  <si>
    <t>长8米、宽5米</t>
  </si>
  <si>
    <t>解决34户116人出行</t>
  </si>
  <si>
    <t>小横垅乡罗丰村脑家垴、岩里冲灌溉水渠</t>
  </si>
  <si>
    <t>罗丰村31-33组</t>
  </si>
  <si>
    <t>长500米、宽0.3米、高0.3米</t>
  </si>
  <si>
    <t>灌溉基本农田40亩</t>
  </si>
  <si>
    <t>小横垅乡罗丰村新修公路</t>
  </si>
  <si>
    <t>罗丰村13组</t>
  </si>
  <si>
    <t>长850米、宽4.5米</t>
  </si>
  <si>
    <t>改善36户、110人交通出行环境</t>
  </si>
  <si>
    <t>小横垅乡罗子山村水毁修复</t>
  </si>
  <si>
    <t>罗子山村</t>
  </si>
  <si>
    <t>1、长47.5米、高4米、宽1.4米
2、长8.5米、高6米、宽1.4米 
3、长18.5米、高6米、宽1.4米</t>
  </si>
  <si>
    <t>改善26户、86人交通出行、环境</t>
  </si>
  <si>
    <t>小横垅乡罗子山村水渠硬化</t>
  </si>
  <si>
    <t>罗子山村4-5组
罗子山村2组
罗子山村3组
罗子山村13-15组</t>
  </si>
  <si>
    <t xml:space="preserve">1、长600米宽0.3米高0.2米
2、长600米宽0.3米高0.2米
3、长584米宽0.3米高0.2米
4、长400米宽0.3米高0.2米
5、长800米宽0.3米高0.3米，1100米、0.2米高0.2米 </t>
  </si>
  <si>
    <t>解决100亩农田灌溉</t>
  </si>
  <si>
    <t>2019.04.</t>
  </si>
  <si>
    <t>2019.10.</t>
  </si>
  <si>
    <t>小横垅乡杨柳村防洪堤</t>
  </si>
  <si>
    <t>杨柳村</t>
  </si>
  <si>
    <t>长32米、宽1米、高2米</t>
  </si>
  <si>
    <t>灌溉基本农田15亩</t>
  </si>
  <si>
    <t>小横垅乡杨柳村岩亭子公路桥加宽</t>
  </si>
  <si>
    <t>长18米、宽1.5米、高2.5米</t>
  </si>
  <si>
    <t>解决368户1554人出行</t>
  </si>
  <si>
    <t>小横垅乡月溪村人行便道</t>
  </si>
  <si>
    <t>月溪村1、2组</t>
  </si>
  <si>
    <t>1、人行便道长500米、宽1米、厚0.15米。
2、左护坎长110米、高2米、厚0.8米。
3、右护坎长500米、高0.7米、厚0.6米</t>
  </si>
  <si>
    <t>解决64户258人出行</t>
  </si>
  <si>
    <t>小横垅乡治湾村丁儿田公路硬化</t>
  </si>
  <si>
    <t>治湾村5组</t>
  </si>
  <si>
    <t>长400米、宽3.5米、厚0.18米</t>
  </si>
  <si>
    <t>解决42户162人出行</t>
  </si>
  <si>
    <t>小横垅乡治湾村岩元公路硬化</t>
  </si>
  <si>
    <t>治湾村6、7组</t>
  </si>
  <si>
    <t>长500米、宽3.5米、厚0.18米</t>
  </si>
  <si>
    <t>解决58户220人出行</t>
  </si>
  <si>
    <t>两丫坪镇顿脚水村水渠硬化防洪堤维修</t>
  </si>
  <si>
    <t>两丫坪镇顿脚村1,6,7组</t>
  </si>
  <si>
    <t>亮坳水渠硬化500米，7组小水渠硬化200米，标准30*30cm，1组防洪堤维修，堤长100米，高2米</t>
  </si>
  <si>
    <t>改善灌溉面积80亩</t>
  </si>
  <si>
    <t>两丫坪镇人民政府</t>
  </si>
  <si>
    <t>两丫坪镇顿脚水村公路扩宽</t>
  </si>
  <si>
    <t>两丫坪镇顿脚村4，7,10组</t>
  </si>
  <si>
    <t>两丫坪镇顿脚水村桑木冲至段家坡公路扩宽1600米</t>
  </si>
  <si>
    <t>解决220人出行困难问题</t>
  </si>
  <si>
    <t>两丫坪镇凉水井村新建水渠</t>
  </si>
  <si>
    <t>两丫坪镇凉水井村1.2.8组</t>
  </si>
  <si>
    <t>凉水井村杨家垅至大河新建水渠1200米，标准60*60cm</t>
  </si>
  <si>
    <t>改善灌溉面积145亩</t>
  </si>
  <si>
    <t>两丫坪镇凉水井村山塘维修</t>
  </si>
  <si>
    <t>两丫坪凉水井村姚家园</t>
  </si>
  <si>
    <t>姚家园山塘坝面，底面加固，坝面长27米，宽30米，高3.5米姚家园山塘坝面，4面坝加固混泥土，长27米，宽30米，高3.5米,厚0.20米，水塘底面清淤800方</t>
  </si>
  <si>
    <t>改善灌溉面积115亩</t>
  </si>
  <si>
    <t>两丫坪镇提高村人饮自来水管道安装</t>
  </si>
  <si>
    <t>两丫坪镇提高村1-17组</t>
  </si>
  <si>
    <t>铺设全村425户自来水管道12000米，水表入户安装</t>
  </si>
  <si>
    <t>解决全村425户安全饮水</t>
  </si>
  <si>
    <t>两丫坪镇提高村公路塌方维修</t>
  </si>
  <si>
    <t>两丫坪镇提高村5组、7组、15组</t>
  </si>
  <si>
    <t>大泥洞、长50米.高3米.宽1.5米，瓦岩排、长20米.高15米.宽2.5米，双溪口长20米.高6米.宽1.5米，3处公路塌方干砌片石维修</t>
  </si>
  <si>
    <t>解决1231人交通安全出行。</t>
  </si>
  <si>
    <t>两丫坪镇江溪垅村公路水沟硬化</t>
  </si>
  <si>
    <t>两丫坪镇江溪垅村1-11组</t>
  </si>
  <si>
    <t>新建全村村级公路沿线水沟硬化1500米，标准20*20cm</t>
  </si>
  <si>
    <t>解决全村1320人出行，保护村级公路安全</t>
  </si>
  <si>
    <t>两丫坪镇江溪垅村公路扩宽</t>
  </si>
  <si>
    <t>两丫坪镇江溪垅村1组、2组</t>
  </si>
  <si>
    <t>公路扩宽1.5公里</t>
  </si>
  <si>
    <t>解决13户贫困户出行困难问题</t>
  </si>
  <si>
    <t>两丫坪镇两丫坪社区公路硬化</t>
  </si>
  <si>
    <t>两丫坪镇两丫坪社区磉基冲</t>
  </si>
  <si>
    <t>两丫坪社区磉基冲片张家院公路硬化380米.宽3.5米.厚0.18米</t>
  </si>
  <si>
    <t>解决153人出行问题</t>
  </si>
  <si>
    <t>两丫坪镇两丫坪社区新建公路</t>
  </si>
  <si>
    <t>两丫坪社区1组</t>
  </si>
  <si>
    <t>新建公路500米，路面宽5.5米，80涵管100米，回填土方500平方</t>
  </si>
  <si>
    <t>解决2000人出行困难问题</t>
  </si>
  <si>
    <t>两丫坪镇当家村公路维修</t>
  </si>
  <si>
    <t>两丫坪镇当家村10组</t>
  </si>
  <si>
    <t>当家村烂屋场至山羊界公路清理塌方20处，土方2000方，石方2000方，水沟清淤，标准30*30cm，9公里</t>
  </si>
  <si>
    <t>解决全村1255人出行</t>
  </si>
  <si>
    <t>两丫坪镇当家村山塘维修加固</t>
  </si>
  <si>
    <t>两丫坪镇当家村5组、12组</t>
  </si>
  <si>
    <t>横冲塘、新田冲塘维修加固</t>
  </si>
  <si>
    <t>解决全村420亩水田灌溉，确保旱涝保收。</t>
  </si>
  <si>
    <t>两丫坪镇咀坡村道路扩建</t>
  </si>
  <si>
    <t>两丫坪镇咀坡村9组、12组、13组</t>
  </si>
  <si>
    <t>咀坡村9组、11组、12组、13组公路扩建2.5公里、修建涵管18处</t>
  </si>
  <si>
    <t>改善农村交通条件，解决423人交通出行。</t>
  </si>
  <si>
    <t>两丫坪镇咀坡村</t>
  </si>
  <si>
    <t>两丫坪镇咀坡村王板桥11至13组</t>
  </si>
  <si>
    <t>咀坡村王板桥公路两旁挡墙共计长150米、宽1.5米、高3米</t>
  </si>
  <si>
    <t>解决三个组180人出行问题</t>
  </si>
  <si>
    <t>两丫坪镇黄金村小型水利渠道硬化</t>
  </si>
  <si>
    <t>两丫坪镇黄金村</t>
  </si>
  <si>
    <t>冬瓜田U型渠道硬化750米，标准50*60cm</t>
  </si>
  <si>
    <t>解决农田灌溉310亩</t>
  </si>
  <si>
    <t>两丫坪镇黄金村水渠维修</t>
  </si>
  <si>
    <t>两丫坪镇黄金村二十二组</t>
  </si>
  <si>
    <t>桥头江坳上修坝长10米，高3米，坝下水渠硬化800米.标准30*30cm。</t>
  </si>
  <si>
    <t>解决农田灌溉35亩</t>
  </si>
  <si>
    <t>两丫坪镇黄金村水沟维修</t>
  </si>
  <si>
    <t>两丫坪镇黄金村新村部至舒谷场</t>
  </si>
  <si>
    <t>新村部至舒谷场水沟硬化1500米，标准30*30cm</t>
  </si>
  <si>
    <t>改善灌溉面积30亩，保护村级公路及村教学点</t>
  </si>
  <si>
    <t>两丫坪镇黄金村水沟硬化</t>
  </si>
  <si>
    <t>两丫坪镇黄金村竹山湾至凤形地</t>
  </si>
  <si>
    <t>两丫坪镇黄金村竹山湾至凤形地水沟硬化1300米，标准30*30cm</t>
  </si>
  <si>
    <t>改善灌溉面积40亩</t>
  </si>
  <si>
    <t>两丫坪镇坪庄垅村公路扩宽硬化</t>
  </si>
  <si>
    <t>两丫坪镇坪庄垅村茶叶场至苗家冲</t>
  </si>
  <si>
    <t>两丫坪镇坪庄垅村茶叶场至苗家冲公路扩宽硬化200米。</t>
  </si>
  <si>
    <t>解决480人出行问题</t>
  </si>
  <si>
    <t>两丫坪镇坪庄垅公路提质改造</t>
  </si>
  <si>
    <t>两丫坪镇茶叶场至苗家冲</t>
  </si>
  <si>
    <t>1.5公里提质改造</t>
  </si>
  <si>
    <t>解决62户贫困户及450位村民出行困难问题</t>
  </si>
  <si>
    <t>中都乡沙溪村桥梁新建、老桥维护</t>
  </si>
  <si>
    <t>沙溪村13、16、17、18组</t>
  </si>
  <si>
    <t>18组新建平板桥一座、长25米、宽2米、高1.5米、厚30公分：2、13、17组三座老桥加装护栏长150米，高1.1米、维修三处涵管25米</t>
  </si>
  <si>
    <t>确保行人安全、方便群众800人出行安全</t>
  </si>
  <si>
    <t>中都乡人民政府</t>
  </si>
  <si>
    <t>中都乡沙溪村水渠硬化</t>
  </si>
  <si>
    <t>1000米水渠清淤、硬化30*30公分，厚8公分</t>
  </si>
  <si>
    <t>确保20亩水田灌溉</t>
  </si>
  <si>
    <t>中都乡中都村水渠硬化</t>
  </si>
  <si>
    <t>中都村13、19、20等组哑木田及低渠硬化</t>
  </si>
  <si>
    <t>长1500米、宽30厘米、高30厘米、厚10厘米</t>
  </si>
  <si>
    <t>解决80亩水亩灌溉</t>
  </si>
  <si>
    <t>中都乡上尚村水渠硬化</t>
  </si>
  <si>
    <t>硬化1、2、4、5、6、7、8、9、13、14、15、22、23组水渠</t>
  </si>
  <si>
    <t>2组200米水渠硬化，宽30厘米，高40厘米，厚10厘米：13、14、15组长400米宽30厘米高30厘米；4、5、17组长350米宽30厘米高30厘米；6、7组长300米宽30厘米高30厘米；8、9组长400米宽30厘米高30厘米；1、22、23、24组长650米宽30厘米高30厘米；</t>
  </si>
  <si>
    <t>保障100亩农田灌溉</t>
  </si>
  <si>
    <t>中都乡上尚村农田水利建设</t>
  </si>
  <si>
    <t>中都乡上尚村河道整治清理</t>
  </si>
  <si>
    <t>河道清理1300米，河堤修复40米；新建水坝5座，长15米，高1米，宽1.2米</t>
  </si>
  <si>
    <t>改善人居环境，保护300亩农田</t>
  </si>
  <si>
    <t>中都乡上尚村新建防洪堤</t>
  </si>
  <si>
    <t>浆砌长220米，高3米，宽1米</t>
  </si>
  <si>
    <t>保护300亩基本农田</t>
  </si>
  <si>
    <t>中都乡高坪村公路扩宽</t>
  </si>
  <si>
    <t>高坪村1组拱桥边至光明坳</t>
  </si>
  <si>
    <t>公路扩宽至4.5米，总长2.1公里</t>
  </si>
  <si>
    <t>保障全村人出行安全</t>
  </si>
  <si>
    <t>中都乡政府</t>
  </si>
  <si>
    <t>中都乡高坪村新建桥梁及公路恢复</t>
  </si>
  <si>
    <t>高坪村7组拱桥边至皮湾公路</t>
  </si>
  <si>
    <t>恢复公路2.6公里，新建桥2座分别为12米*4.5米、16米*4.5米</t>
  </si>
  <si>
    <t>中都乡高坪村团寨路硬化</t>
  </si>
  <si>
    <t>高坪村4组覃业文屋边至5组卜泽元屋边团寨路</t>
  </si>
  <si>
    <t>长840米，宽1.2米，厚10公分</t>
  </si>
  <si>
    <t>2019.05</t>
  </si>
  <si>
    <t>中都乡长丰村公路硬化</t>
  </si>
  <si>
    <t>中都乡长丰村1组</t>
  </si>
  <si>
    <t>公路硬化510米、宽3.5米、厚18公分</t>
  </si>
  <si>
    <t>解决150人出行问题</t>
  </si>
  <si>
    <t>省队</t>
  </si>
  <si>
    <t>长丰村4组至新化交界娘娘坪</t>
  </si>
  <si>
    <t>公路硬化2.43公里、宽3.5米、厚18公分</t>
  </si>
  <si>
    <t>解决820人出行问题</t>
  </si>
  <si>
    <t>中都乡蛟溪村新建桥梁</t>
  </si>
  <si>
    <t>中都乡蛟溪村修建连接村内7-11组</t>
  </si>
  <si>
    <t>桥梁长17米，宽4米，高4米，厚40米</t>
  </si>
  <si>
    <t>解决200人交通方便</t>
  </si>
  <si>
    <t>市队</t>
  </si>
  <si>
    <t>中都乡蛟溪村新建防洪堤</t>
  </si>
  <si>
    <t>蛟溪村4、5、6组新建防洪堤</t>
  </si>
  <si>
    <t>防洪堤长300米，高1.8米，宽1米</t>
  </si>
  <si>
    <t>保障村民居住安全，保护20亩水田</t>
  </si>
  <si>
    <t>中都乡蛟溪村水渠硬化</t>
  </si>
  <si>
    <t>15、16、19、20组水渠硬化及埋水管</t>
  </si>
  <si>
    <t>埋水管6千米，长800米宽30厘米高30厘米</t>
  </si>
  <si>
    <t>沿溪乡旺坪村防洪堤</t>
  </si>
  <si>
    <t>旺坪村7组</t>
  </si>
  <si>
    <t>防洪堤维修长150米，高3米，底宽1.2米，顶宽0.8米</t>
  </si>
  <si>
    <t>保护基本农田10亩，保障集中安置点86户住房安全</t>
  </si>
  <si>
    <t>直接帮扶贫困人口368人，人均增收500元</t>
  </si>
  <si>
    <t>沿溪乡人民政府</t>
  </si>
  <si>
    <t>沿溪乡旺坪村涵洞建设</t>
  </si>
  <si>
    <t>旺坪村8组</t>
  </si>
  <si>
    <t>新建涵洞一座，长6米，宽5.5米，路面厚度0.4米。</t>
  </si>
  <si>
    <t>方便贫困户196户686人出行</t>
  </si>
  <si>
    <t>直接帮扶贫困人口686人，人均增收500元</t>
  </si>
  <si>
    <t>沿溪乡白玉村公路维修</t>
  </si>
  <si>
    <t>白玉村12、4、5、6、7、8、14组</t>
  </si>
  <si>
    <t>公路维修5公里，宽4.5米，砌坎200方</t>
  </si>
  <si>
    <t>方便贫困户410人安全出行</t>
  </si>
  <si>
    <t>直接帮扶贫困人口410人，人均增收300元</t>
  </si>
  <si>
    <t>沿溪乡过江坡村公路建设</t>
  </si>
  <si>
    <t>过江坡村2、3、4组</t>
  </si>
  <si>
    <t>新建公路2.5公里，宽5米</t>
  </si>
  <si>
    <t>方便贫困户38户120人出行</t>
  </si>
  <si>
    <t>直接帮扶120人人均增收2000元</t>
  </si>
  <si>
    <t>公路建设</t>
  </si>
  <si>
    <t>方便贫困户38户121人出行</t>
  </si>
  <si>
    <t>沿溪乡瓦庄村公路硬化</t>
  </si>
  <si>
    <t>瓦村8组</t>
  </si>
  <si>
    <t>长400米，宽3.5米，厚0.18米</t>
  </si>
  <si>
    <t>方便32人贫困人口出行，方便君健合作社药材运输</t>
  </si>
  <si>
    <t>直接帮扶32人增收3000元</t>
  </si>
  <si>
    <t>沿溪乡瓦庄村桥梁维修</t>
  </si>
  <si>
    <t>瓦庄村1组至吉祥片区</t>
  </si>
  <si>
    <t>桥面钢筋混凝土加固加宽，长20米，宽5米，厚0.2米</t>
  </si>
  <si>
    <t>方便贫困户212户796人出行</t>
  </si>
  <si>
    <t>直接帮扶796人增收1500元</t>
  </si>
  <si>
    <t>沿溪乡瓦庄村桥梁新建</t>
  </si>
  <si>
    <t>瓦庄村三组至吉祥片</t>
  </si>
  <si>
    <t>共100户618人，长20米、宽5米、厚0.4米</t>
  </si>
  <si>
    <t>方便100户群众安全出行</t>
  </si>
  <si>
    <t>直接帮扶100户618人，人均增收1000</t>
  </si>
  <si>
    <t>沿溪乡荆竹山村主线公路维修</t>
  </si>
  <si>
    <t>荆竹山9、17、15、2、3、4、5、6组</t>
  </si>
  <si>
    <t>清理公路沿线11.97公里塌方5000方，砌护坎200方。</t>
  </si>
  <si>
    <t>方便贫困户512人出行</t>
  </si>
  <si>
    <t>直接帮扶贫困人口512人，人均增收500元</t>
  </si>
  <si>
    <t>沿溪乡荆竹山村组级公路维修</t>
  </si>
  <si>
    <t>荆竹山14.15.16、1.7.8、10、11、9至14组</t>
  </si>
  <si>
    <t>清理蹋方4950方；铺砂石路5公里，宽3.5米，厚0.1米；路面平整21公里，宽3.5米</t>
  </si>
  <si>
    <t>方面512人出行</t>
  </si>
  <si>
    <t>沿溪乡荆竹山村安全饮水建设</t>
  </si>
  <si>
    <t>荆竹山8、9、14、12、10组</t>
  </si>
  <si>
    <t>新建水池4个，长2米，宽1米，高1.5米；水管铺设15000米。</t>
  </si>
  <si>
    <t>解决贫困人口230人安全钦水问题</t>
  </si>
  <si>
    <t>直接帮扶230人，人均增收300元。</t>
  </si>
  <si>
    <t>沿溪乡烂泥湾村水渠维修</t>
  </si>
  <si>
    <t>烂泥湾村4、8、10、11、12、14组</t>
  </si>
  <si>
    <t>水渠长2500米，三面防渗处理（50*50*10）</t>
  </si>
  <si>
    <t>灌溉贫困户52户农田150亩</t>
  </si>
  <si>
    <t>直接帮扶贫困人口225人，人均增收400元</t>
  </si>
  <si>
    <t>沿溪乡烂泥湾村组级公路维修</t>
  </si>
  <si>
    <t>烂泥湾村2、5、6、11、12、13、14组</t>
  </si>
  <si>
    <t>路基平整19.5公里，宽5米</t>
  </si>
  <si>
    <t>98户</t>
  </si>
  <si>
    <t>解决贫困人口392人安全出行</t>
  </si>
  <si>
    <t>直接帮扶贫困人口392人，人均增收400元</t>
  </si>
  <si>
    <t>沿溪乡烂泥湾村主线公路维修</t>
  </si>
  <si>
    <t>烂泥湾3-6组，9-14组</t>
  </si>
  <si>
    <t>维修长320米，清理蹋方100米，砌坎480方</t>
  </si>
  <si>
    <t>直接帮扶贫困人口k392人，人均增收400元</t>
  </si>
  <si>
    <t>沿溪乡烂泥湾村公路挡墙</t>
  </si>
  <si>
    <t>烂泥湾3-4组</t>
  </si>
  <si>
    <t>长10米，高3米，底宽1.5米，顶宽0.8米</t>
  </si>
  <si>
    <t>解决贫困人口80人安全出行</t>
  </si>
  <si>
    <t>直接帮扶贫困人口392人，人均增收400</t>
  </si>
  <si>
    <t>沿溪乡青坡村公路硬化</t>
  </si>
  <si>
    <t>青坡村10组</t>
  </si>
  <si>
    <t>公路硬化2500米，宽3.5米，厚0.18米</t>
  </si>
  <si>
    <t>解决贫困人口55人出行问题</t>
  </si>
  <si>
    <t>直接帮扶贫困人口55人人均增收2000元</t>
  </si>
  <si>
    <t>沿溪乡金鸡垅8组防洪堤</t>
  </si>
  <si>
    <t>金鸡垅村8组</t>
  </si>
  <si>
    <t>长220米，高3.5米，底宽2米，顶宽1.5</t>
  </si>
  <si>
    <t>防护水田72亩</t>
  </si>
  <si>
    <t>直接帮扶贫困人86人，人均增收800元</t>
  </si>
  <si>
    <t>沿溪乡金鸡垅村公路硬化</t>
  </si>
  <si>
    <t>沿溪乡金鸡垅村10、11、12组</t>
  </si>
  <si>
    <t>公路硬化共800米，宽3.5米，厚0.18米</t>
  </si>
  <si>
    <t>新建 </t>
  </si>
  <si>
    <t>解决贫困人口262人安全出行</t>
  </si>
  <si>
    <t>直接帮扶贫困人口262人，人均增收600元</t>
  </si>
  <si>
    <t>沿溪乡朱家园村水渠硬化</t>
  </si>
  <si>
    <t>朱家园村8、9、14、21组</t>
  </si>
  <si>
    <t>水渠长3100米（40*30*12）</t>
  </si>
  <si>
    <t>灌溉水田70亩</t>
  </si>
  <si>
    <t>直接帮扶贫困人口160人增收500元</t>
  </si>
  <si>
    <t>沿溪乡朱家园村公路维修</t>
  </si>
  <si>
    <t>朱家园村8、10、14、16组</t>
  </si>
  <si>
    <t>维修平整路面5500米</t>
  </si>
  <si>
    <t>解决贫困人口114人安全出行</t>
  </si>
  <si>
    <t>直接帮扶贫困人口114人，人均增收500元</t>
  </si>
  <si>
    <t>北斗溪镇林果村水渠硬化</t>
  </si>
  <si>
    <t>北斗溪镇林果村</t>
  </si>
  <si>
    <t>水渠维修700米</t>
  </si>
  <si>
    <t>灌溉基本农田65亩</t>
  </si>
  <si>
    <t>北斗溪镇人民政府</t>
  </si>
  <si>
    <t>林果村</t>
  </si>
  <si>
    <t>4至5组水渠硬化1100米，拦河坝二座</t>
  </si>
  <si>
    <t>解决36户.133人贫困人口灌溉基本农田80多亩</t>
  </si>
  <si>
    <t>北斗溪镇沙坪村拦河坝</t>
  </si>
  <si>
    <t>北斗溪镇沙坪村5、6组</t>
  </si>
  <si>
    <t>长68米，高4.8米，下底4.5米，结顶2.5米。钢筋混凝土结构</t>
  </si>
  <si>
    <t>改善人居环境，保护两边农田20亩</t>
  </si>
  <si>
    <t>北斗溪镇沙坪村水利建设</t>
  </si>
  <si>
    <t>沙坪村</t>
  </si>
  <si>
    <t>1.3.4组水渠硬化1300米规格30*30，13万元，5－8组自来水管维修5万元</t>
  </si>
  <si>
    <t>灌溉农田80多亩，</t>
  </si>
  <si>
    <t>北斗溪镇沙坪村村道维修</t>
  </si>
  <si>
    <t>庭院路硬化450米，规格1.5米至3米，厚度10CM，8万元，新修公路1500米，9万元</t>
  </si>
  <si>
    <t>方便群众出行其中贫困户12户37人</t>
  </si>
  <si>
    <t>北斗溪镇松林村石板路</t>
  </si>
  <si>
    <t>松林市场至扶贫车间新修石板路500米</t>
  </si>
  <si>
    <t>方便贫困户去扶贫车间出行</t>
  </si>
  <si>
    <t>北斗溪镇黄龙村水渠硬化</t>
  </si>
  <si>
    <t>北斗溪镇黄龙村</t>
  </si>
  <si>
    <t>硬化水渠1300米，型号30X30</t>
  </si>
  <si>
    <t>灌溉基本农田18亩</t>
  </si>
  <si>
    <t>北斗溪镇黄龙村公路建设</t>
  </si>
  <si>
    <t>便群众出行了，其中受益贫困户20人</t>
  </si>
  <si>
    <t>北斗溪镇坪溪村公路硬化</t>
  </si>
  <si>
    <t>坪溪村</t>
  </si>
  <si>
    <t>硬化公路446米，宽3.5米，厚18CM</t>
  </si>
  <si>
    <t>方便群众出行了，其中受益贫困户36户，贫困人口119人</t>
  </si>
  <si>
    <t>北斗溪镇茅坡村水利水渠</t>
  </si>
  <si>
    <t>北斗溪镇叶家湾6组</t>
  </si>
  <si>
    <t>水利水渠硬化长350米，规格30*30，长度240米规格30*30，长度650米规格30*30，1000米硬化，型号30*30</t>
  </si>
  <si>
    <t>灌溉水田80亩受益用户贫困户12户49人</t>
  </si>
  <si>
    <t>北斗溪镇茅坡村公路建设</t>
  </si>
  <si>
    <t>北斗溪镇茅坡村</t>
  </si>
  <si>
    <t>公路建设798米</t>
  </si>
  <si>
    <t>方便群众出163人</t>
  </si>
  <si>
    <t>北斗溪镇华荣村水渠硬化</t>
  </si>
  <si>
    <t>华荣13－17组水渠硬化2000米，型号30*30</t>
  </si>
  <si>
    <t>解决农田灌溉120多亩</t>
  </si>
  <si>
    <t>贫困村</t>
  </si>
  <si>
    <t>华荣11组防洪渠硬化，长600米、高2米</t>
  </si>
  <si>
    <t>解决12户、38人农田灌溉</t>
  </si>
  <si>
    <t>北斗溪镇光明村公路建设</t>
  </si>
  <si>
    <t>公路建设1965平方米</t>
  </si>
  <si>
    <t>北斗溪镇光明村公路维修</t>
  </si>
  <si>
    <t>整修公路2500米</t>
  </si>
  <si>
    <t>方便群众65户，人口195人出行</t>
  </si>
  <si>
    <t>北斗溪镇宝山村水渠硬化</t>
  </si>
  <si>
    <t>宝山村6组水渠硬化600米，20*30</t>
  </si>
  <si>
    <t>灌溉水田12亩</t>
  </si>
  <si>
    <t>北斗溪镇宝山村公路维修</t>
  </si>
  <si>
    <t>维修公路2500米</t>
  </si>
  <si>
    <t>北斗溪镇来凤村公路扩建</t>
  </si>
  <si>
    <t>北斗溪镇来凤村12.13.15组</t>
  </si>
  <si>
    <t>组级公路拓宽至4.5米，全长2000米</t>
  </si>
  <si>
    <t>解决贫困户10户38人出行人安全出行</t>
  </si>
  <si>
    <t>北斗溪来凤村公路护坎</t>
  </si>
  <si>
    <t>主线公路危险处加安全防护墙1000米</t>
  </si>
  <si>
    <t>解决群众出行安全</t>
  </si>
  <si>
    <t>北斗溪镇来凤村水渠硬化</t>
  </si>
  <si>
    <t>渠道硬化1000米</t>
  </si>
  <si>
    <t>灌溉基本农田200亩</t>
  </si>
  <si>
    <t>村级主线公路及组级公路维修</t>
  </si>
  <si>
    <t>北斗溪镇红花村水渠硬化</t>
  </si>
  <si>
    <t>北斗溪镇红花村8-12组</t>
  </si>
  <si>
    <t>水渠1500米</t>
  </si>
  <si>
    <t>北斗溪前进村水渠硬化</t>
  </si>
  <si>
    <t>北斗溪前进村</t>
  </si>
  <si>
    <t>原岔木岭水渠硬化</t>
  </si>
  <si>
    <t>灌溉基本农田130亩</t>
  </si>
  <si>
    <t>北斗溪镇回春村公路防护栏</t>
  </si>
  <si>
    <t>北斗溪镇回春村</t>
  </si>
  <si>
    <t>回春村4.5公里村级公路防护栏</t>
  </si>
  <si>
    <t>龙潭镇大华村东升水渠维修</t>
  </si>
  <si>
    <t>大华村
1--8组</t>
  </si>
  <si>
    <t>维修水渠2000米，浆砌2000M*1M*0.6M，
预计资金15万</t>
  </si>
  <si>
    <t>解决农田灌溉面积270亩，</t>
  </si>
  <si>
    <t>龙潭镇
政府</t>
  </si>
  <si>
    <t>龙潭镇芙蓉村村主干道砌挡土墙</t>
  </si>
  <si>
    <t>龙潭镇芙蓉村4组</t>
  </si>
  <si>
    <t>排水沟100米，埋涵管16米，砌坎150立方</t>
  </si>
  <si>
    <t>解决全村2451人安全出行</t>
  </si>
  <si>
    <t xml:space="preserve">龙潭镇 </t>
  </si>
  <si>
    <t>龙潭镇芙蓉村复修水渠</t>
  </si>
  <si>
    <t>龙潭镇芙蓉村8组至11组</t>
  </si>
  <si>
    <t>复修8--11组水渠，全长1500米</t>
  </si>
  <si>
    <t>解决300亩农田灌溉问题，500人受益</t>
  </si>
  <si>
    <t>龙潭镇芙蓉村水渠修建工程</t>
  </si>
  <si>
    <t>龙潭镇芙蓉村1--4组，11-12组</t>
  </si>
  <si>
    <t>1组至4组，300米，11组至12组600米，宽0.3米，深0.4米</t>
  </si>
  <si>
    <t>解决180亩农田灌溉，增产粮食12000斤</t>
  </si>
  <si>
    <t>是3</t>
  </si>
  <si>
    <t>龙潭镇芙蓉村新建机耕道</t>
  </si>
  <si>
    <t>龙潭镇芙蓉村8组</t>
  </si>
  <si>
    <t>新建机耕道400米，宽3.5米，铺砂0.15米</t>
  </si>
  <si>
    <t>解决438人生产出行问题</t>
  </si>
  <si>
    <t>龙潭镇芙蓉村新建水渠</t>
  </si>
  <si>
    <t>龙潭镇芙蓉村16组至18组，19组至21组</t>
  </si>
  <si>
    <t>19至20组350米，19至21组250米，16对18组600米，宽0.3米，深0.4米，底部混泥土0.1米</t>
  </si>
  <si>
    <t>解决350亩农田灌溉，600人受益</t>
  </si>
  <si>
    <t>龙潭镇芙蓉村新修公路</t>
  </si>
  <si>
    <t>龙潭镇芙蓉8组</t>
  </si>
  <si>
    <t>硬化公路200米，宽4.5米，厚0.2米，排水沟200米，宽0.3米，深0.4米</t>
  </si>
  <si>
    <t>解决全村2451人出行问题</t>
  </si>
  <si>
    <t>龙潭镇圭洞村公路硬化</t>
  </si>
  <si>
    <t>圭洞村21组钉板屋至桐子湾</t>
  </si>
  <si>
    <t>硬化公路全长560米，宽3.5米，厚0.18为</t>
  </si>
  <si>
    <t>解决全村3100人出行问题</t>
  </si>
  <si>
    <t>直接帮扶68户</t>
  </si>
  <si>
    <t>龙潭镇贵和村加宽公路硬化</t>
  </si>
  <si>
    <t>贵和村向初来屋至张家塘砖厂</t>
  </si>
  <si>
    <t>硬化公路长1600米，宽1米，厚0.2米</t>
  </si>
  <si>
    <t>解决全村2448人及车辆出行的问题</t>
  </si>
  <si>
    <t>龙潭镇合心村公路扩建工程</t>
  </si>
  <si>
    <t>合心村1--9组</t>
  </si>
  <si>
    <t>原路基3.5米，扩宽至5米，全长2.5公里</t>
  </si>
  <si>
    <t>解决全村1400人出行问题</t>
  </si>
  <si>
    <t>直接帮扶55户</t>
  </si>
  <si>
    <t>2018.8</t>
  </si>
  <si>
    <t>龙潭镇合心村公路水渠硬化</t>
  </si>
  <si>
    <t>硬化公路水渠1100M*0.3M*0.3M,预计资金10万元</t>
  </si>
  <si>
    <t>解决全村1300人出行</t>
  </si>
  <si>
    <t>龙潭镇横板桥村新建公路</t>
  </si>
  <si>
    <t>横板桥村17--20组</t>
  </si>
  <si>
    <t>新建公路1.5公里，宽5米</t>
  </si>
  <si>
    <t>改善223位建档立卡贫困人口以及4个组500村民的出行问题</t>
  </si>
  <si>
    <t>龙潭镇红岭村公路维修</t>
  </si>
  <si>
    <t>红岭与梁家洞交界处</t>
  </si>
  <si>
    <t>改建公路路面硬化400米，宽5米，预计资金15万元</t>
  </si>
  <si>
    <t>方便红岭村1845人出行</t>
  </si>
  <si>
    <t>直接帮扶94户</t>
  </si>
  <si>
    <t>3019.10</t>
  </si>
  <si>
    <t>龙潭镇红岭村公路硬化</t>
  </si>
  <si>
    <t>红岭村8至5组</t>
  </si>
  <si>
    <t>硬化全长1500米，宽3.5米，厚0.18米，预计资金50万元</t>
  </si>
  <si>
    <t>龙潭镇红岩村公路水渠硬化</t>
  </si>
  <si>
    <t>红岩村
1，2，7，14组</t>
  </si>
  <si>
    <t>硬化公路水渠长度1600米，宽0.3米，高0.3米，预计资金15万元</t>
  </si>
  <si>
    <t>解决全村
1586人出行</t>
  </si>
  <si>
    <t>直接帮扶82户</t>
  </si>
  <si>
    <t>龙潭镇红岩村栗山至11组公路维修</t>
  </si>
  <si>
    <t>龙潭镇红岩村栗山至11组</t>
  </si>
  <si>
    <t>维修公路全长8公里，主要修补公路路面及排水沟</t>
  </si>
  <si>
    <t>解决全村1586人出行问题，提高公路运输能力</t>
  </si>
  <si>
    <t>龙潭镇虎岗
村公路维修</t>
  </si>
  <si>
    <t>虎岗村公
路沿线</t>
  </si>
  <si>
    <t>1.浆砌护85M*3.5M*1.25M，预计资金12万
2.水渠300M*0.3M*0.3M,预计资金3万</t>
  </si>
  <si>
    <t>方便全村1438
人出行</t>
  </si>
  <si>
    <t>直接帮扶77户</t>
  </si>
  <si>
    <t>龙潭镇黄江村公路水渠硬化</t>
  </si>
  <si>
    <t>硬化公路水渠2300M*0.3M*0.3M，预计资金15万元</t>
  </si>
  <si>
    <t>解决全村公路防护措施，增加公路使用年限，方便全村1835人出行</t>
  </si>
  <si>
    <t>龙潭镇黄江村水毁公路维修</t>
  </si>
  <si>
    <t>黄江村11、13组桥梁，10组公路砌坎</t>
  </si>
  <si>
    <t>公路维修砌护坎长12米，宽1.5米，高3.5米，预算资金2万，维修桥梁二座，长7米，宽5米，距离水面高度3米预算资金3万元</t>
  </si>
  <si>
    <t>改善400人的出行问题，</t>
  </si>
  <si>
    <t>龙潭镇金厂村公路扩宽</t>
  </si>
  <si>
    <t>金厂村1组</t>
  </si>
  <si>
    <t>扩宽长度2600米，涵洞4处20米，护坎长50M*3M*0.8M,预计资金15万元</t>
  </si>
  <si>
    <t>方便全村2480人出行</t>
  </si>
  <si>
    <t>龙潭镇金厂村组及公路硬化</t>
  </si>
  <si>
    <t>龙潭镇金厂村竹山组</t>
  </si>
  <si>
    <t>硬化全长500米，宽3.5米，厚度0.2米</t>
  </si>
  <si>
    <t>解决建档立卡贫困户9户，30人以及该组268人的出行问题，提高公路运输能力</t>
  </si>
  <si>
    <t>龙潭镇金牛村公路维修扩宽，硬化</t>
  </si>
  <si>
    <t>金牛村祠堂前至老司田，上顶坪组</t>
  </si>
  <si>
    <t>1、扩建硬化800M*1M*0.18M，预计资金14万，2、上顶坪公路护坎长15M*5M*0.5M，预计资金1万元</t>
  </si>
  <si>
    <t>维修
扩建</t>
  </si>
  <si>
    <t>解决全村1480人出行问题</t>
  </si>
  <si>
    <t>直接帮扶62户</t>
  </si>
  <si>
    <t>龙潭镇金塘村公路维修</t>
  </si>
  <si>
    <t>金塘村3组、5组</t>
  </si>
  <si>
    <t>公路维修2公里（其中3组1600米，5组500米）加宽1米，铺砂10公分</t>
  </si>
  <si>
    <t>解决3组、5组400人的出行问题，提高公路运输能力</t>
  </si>
  <si>
    <t>龙潭镇金塘村水渠硬化</t>
  </si>
  <si>
    <t>金塘村8、9、10组</t>
  </si>
  <si>
    <t>硬化水渠2000米，宽0.3米，高0.25米，预计15万元</t>
  </si>
  <si>
    <t>解决农田灌溉240亩</t>
  </si>
  <si>
    <t>直接帮扶45户</t>
  </si>
  <si>
    <t>龙潭镇政府</t>
  </si>
  <si>
    <t>龙潭镇栗山村公路建设</t>
  </si>
  <si>
    <t>龙潭镇栗山村张前屋场</t>
  </si>
  <si>
    <t>修建张家屋场公路全长2.5公里宽5米，</t>
  </si>
  <si>
    <t>解决张家屋场建档立卡贫困户22户，51人的金银花基地生产交通问题，提高金银花等药材的运输能力，人均增加收入500元</t>
  </si>
  <si>
    <t>龙潭镇栗山村公路硬化</t>
  </si>
  <si>
    <t>栗山村2、8、12组</t>
  </si>
  <si>
    <t>1、硬化公路长410米，宽3.5米，厚度0.2米，预计13.6万元；2、路基改造1.4万元</t>
  </si>
  <si>
    <t>解决2、8、12组群众出行及行车问题</t>
  </si>
  <si>
    <t>龙潭镇莲河村防洪堤建设</t>
  </si>
  <si>
    <t>莲河村龟背坳</t>
  </si>
  <si>
    <t>全长156米，高3米，宽2米，结顶2.3米</t>
  </si>
  <si>
    <t>保护农田50亩，保障村民生命财产安全</t>
  </si>
  <si>
    <t>直接帮扶97户</t>
  </si>
  <si>
    <t>2018.9</t>
  </si>
  <si>
    <t>龙潭镇梁家洞村公路改建工程</t>
  </si>
  <si>
    <t>梁家洞村与红岭交界处</t>
  </si>
  <si>
    <t>硬化路面长250米，宽4米，厚度0.18米</t>
  </si>
  <si>
    <t>方便梁家洞村329户1156人出行</t>
  </si>
  <si>
    <t>直接帮扶56户</t>
  </si>
  <si>
    <t>龙潭镇梁家洞村公路维修砌坎</t>
  </si>
  <si>
    <t>梁家洞村水口山木桥现</t>
  </si>
  <si>
    <t>维修公路护坎长10米，高13米，平均宽度1.45米，</t>
  </si>
  <si>
    <t>龙潭镇岭脚村公路维修</t>
  </si>
  <si>
    <t>岭脚村与温水村交界处至本村1组</t>
  </si>
  <si>
    <t>维修公路路面600米，宽5米，厚度0.18米，混泥土修补</t>
  </si>
  <si>
    <t>恢复公路，
为2000村民提供交通便利</t>
  </si>
  <si>
    <t>龙潭镇少山村防洪堤</t>
  </si>
  <si>
    <t>少山村沿河段</t>
  </si>
  <si>
    <t>全长312米，宽2米，水面以上1.75米，水面以下2米，</t>
  </si>
  <si>
    <t>解决建档立卡贫困户40户，贫困人口140人，以及600村民生活污水排放问题，提高村民生活品质</t>
  </si>
  <si>
    <t>2019.2</t>
  </si>
  <si>
    <t>龙潭镇少山村韩家桥段</t>
  </si>
  <si>
    <t>全长80米，高3米，宽2米，结顶2.3米</t>
  </si>
  <si>
    <t>解决建档立卡贫困户40户，贫困人口140人，以及600村民生活污水集中处理问题，提高村民生活品质</t>
  </si>
  <si>
    <t>龙潭镇石湾
村公路维修</t>
  </si>
  <si>
    <t>象形至
羊水丫组</t>
  </si>
  <si>
    <t>公路扩建1200米，原3.5米，扩宽至6米</t>
  </si>
  <si>
    <t>解决全组
142人出行</t>
  </si>
  <si>
    <t>龙潭镇温水村公路维修</t>
  </si>
  <si>
    <t>温水村中学至岭脚交界处</t>
  </si>
  <si>
    <t>维修公路长300米宽5米，厚度0.18米，混泥土修补</t>
  </si>
  <si>
    <t>恢复公路，
为2700村民提供交通便利</t>
  </si>
  <si>
    <t>龙潭镇乌峰村公路维修工程</t>
  </si>
  <si>
    <t>乌峰村18个村民小组</t>
  </si>
  <si>
    <t>全村18个村小组公路维修，总方量420余方，涵管10米，直径0.8米</t>
  </si>
  <si>
    <t>方便全村3018人和车辆出行问题</t>
  </si>
  <si>
    <t>直接帮扶113户</t>
  </si>
  <si>
    <t>龙潭镇向家
冲公路改建</t>
  </si>
  <si>
    <t>向家冲村
2组向庆屋至布冲向洪朵屋</t>
  </si>
  <si>
    <t>公路护坎1200米，
高1.5米，宽0.6米以及水沟1000米</t>
  </si>
  <si>
    <t>为全村1200村
民提供交通便利</t>
  </si>
  <si>
    <t>龙潭镇小黄村新建河堤工程</t>
  </si>
  <si>
    <t>小黄村1--5组</t>
  </si>
  <si>
    <t>新建河堤400米，均高2米，均宽0.8米，浆砌片石</t>
  </si>
  <si>
    <t>解决农田灌溉200亩</t>
  </si>
  <si>
    <t>龙潭镇岩板村修建机耕道工程</t>
  </si>
  <si>
    <t>岩板村高冲组</t>
  </si>
  <si>
    <t>1、修建机耕道长330米，宽5米，预计资金15万；2、埋设直径1.5米涵管长40米</t>
  </si>
  <si>
    <t>利于110亩农田的机械化耕种</t>
  </si>
  <si>
    <t>龙潭镇永胜村新建公路</t>
  </si>
  <si>
    <t>永胜村王江屋前至中岩屋</t>
  </si>
  <si>
    <t>1、修桥二座，总长30米，宽8米
2、新修公路850米</t>
  </si>
  <si>
    <t>方便全村村民出行</t>
  </si>
  <si>
    <t>龙潭镇中华村新建机耕道硬化</t>
  </si>
  <si>
    <t>龙潭镇中华村鸾凤片</t>
  </si>
  <si>
    <t>新建机耕道硬化900米，宽3.5米，混泥土0.2米</t>
  </si>
  <si>
    <t>解决鸾凤片420人出行及农业机械华操作</t>
  </si>
  <si>
    <t>龙潭镇竹园村公路维修</t>
  </si>
  <si>
    <t>竹元村长坪陇，寨坳上，兴隆湾至七组</t>
  </si>
  <si>
    <t>1、长坪垅硬化350米，宽3米，厚0.18米；2、寨坳上硬化100米，宽3米，厚0.18米；3、新修兴隆湾至七组错车道3个，长30，高2米，宽1.5米及扩宽的路面硬化</t>
  </si>
  <si>
    <t>解决全村1452人的出行及行车安全问题</t>
  </si>
  <si>
    <t>直接 帮扶52户</t>
  </si>
  <si>
    <t>龙潭镇竹园村水渠维修硬化</t>
  </si>
  <si>
    <t>竹元村1--11组</t>
  </si>
  <si>
    <t>维修硬化水渠1800M*0.25M*0.25M</t>
  </si>
  <si>
    <t>解决农田灌溉面积260亩</t>
  </si>
  <si>
    <t>龙潭镇梓坪村公路涵管埋设工程</t>
  </si>
  <si>
    <t>梓坪村韩家桥至旧村部</t>
  </si>
  <si>
    <t>挖埋公路涵管长500米，直径0.4米，</t>
  </si>
  <si>
    <t>解决全村3453人出行问题</t>
  </si>
  <si>
    <t>直接帮扶70户</t>
  </si>
  <si>
    <t>龙潭镇梓坪村公路护坎工程</t>
  </si>
  <si>
    <t>梓坪村土地凹</t>
  </si>
  <si>
    <t>修建公路护坎长100米，高3米，宽1米，浆砌300立方，预计资金9万元</t>
  </si>
  <si>
    <t>黄茅园镇小冲村公路建设</t>
  </si>
  <si>
    <t>小冲村水栗坪组刘道铁屋前</t>
  </si>
  <si>
    <t>小冲村水栗坪组刘道铁屋前公路护坎新建长50米高5米下脚宽2米结顶1米，水栗坪组刘助明屋前新建桥梁一座，桥墩2个长2米高3米宽1米，桥板长7米宽2米厚0.3米</t>
  </si>
  <si>
    <t>解决24户92人贫困人口出行安全</t>
  </si>
  <si>
    <t>龙庄湾乡政府</t>
  </si>
  <si>
    <t>黄茅园镇爱家村水渠建设</t>
  </si>
  <si>
    <t>爱家村1-6组</t>
  </si>
  <si>
    <t>硬化水渠长1700米，宽0.3米，高0.3米</t>
  </si>
  <si>
    <t>改扩建</t>
  </si>
  <si>
    <t>方便村内排水及灌溉，1450人受益</t>
  </si>
  <si>
    <t>直接帮护</t>
  </si>
  <si>
    <t>黄茅园镇政府</t>
  </si>
  <si>
    <t>黄茅园镇分水界村新建便道及硬化</t>
  </si>
  <si>
    <t>分水界村
3、4、5、6组</t>
  </si>
  <si>
    <t>新建便道及硬化长：400米、宽：2米
厚10公分公路硬，长：200米，宽：3.5米，厚：15公分新建及硬化，长：600米宽：2米，厚：10公分，需二次运输</t>
  </si>
  <si>
    <t>方便村民640人出行、生产生活</t>
  </si>
  <si>
    <t xml:space="preserve">2019.10
</t>
  </si>
  <si>
    <t>黄茅园
镇政府</t>
  </si>
  <si>
    <t>黄茅园镇大埠村河坝建设</t>
  </si>
  <si>
    <t>公共设施</t>
  </si>
  <si>
    <t>大埠村</t>
  </si>
  <si>
    <t>新建河坝50m*6m*2m</t>
  </si>
  <si>
    <t>受益群众300人。</t>
  </si>
  <si>
    <t>黄茅园镇合田村机耕桥建设</t>
  </si>
  <si>
    <t>黄茅园镇合田村10-11组</t>
  </si>
  <si>
    <t>大冲里机耕桥1座长28米，宽5米</t>
  </si>
  <si>
    <t>受益人口513人</t>
  </si>
  <si>
    <t>黄茅园镇合田村小型水利</t>
  </si>
  <si>
    <t>黄茅园镇合田村8-11组、14-16组</t>
  </si>
  <si>
    <t>王家山片区水渠硬化全长2234米，渠高20厘米,宽30厘米，</t>
  </si>
  <si>
    <t>受益人口1628人</t>
  </si>
  <si>
    <t>黄茅园镇人民政府</t>
  </si>
  <si>
    <t>黄茅园镇合田村</t>
  </si>
  <si>
    <t>合田村排仁仙和玉家院水渠硬化全长480米，渠高40厘米,宽30厘米，</t>
  </si>
  <si>
    <t>受益人口968人</t>
  </si>
  <si>
    <t>黄茅园镇树凉村交通道路</t>
  </si>
  <si>
    <t>黄茅园镇树凉村1-2组</t>
  </si>
  <si>
    <t>村部附近公路砌挡土墙，295立方，空坪硬化200平方米，开挖土石方600方</t>
  </si>
  <si>
    <t>解决289人安全出行</t>
  </si>
  <si>
    <t>黄茅园镇树凉村光伏电站公路场坪硬化及排水沟等建设</t>
  </si>
  <si>
    <t>黄茅园镇树凉村4组</t>
  </si>
  <si>
    <t>树凉村光伏电站公路场坪硬化及排水沟等，长130米，宽3.5米，厚20公分，硬化化场坪长100米,宽20米</t>
  </si>
  <si>
    <t>解决贫困户337人安全受益</t>
  </si>
  <si>
    <t>黄茅园镇湾潭村湾水渠建设</t>
  </si>
  <si>
    <t>湾潭村4-5组矿家湾</t>
  </si>
  <si>
    <t>硬化水渠长：900米，宽：30cm,高：30cm</t>
  </si>
  <si>
    <t>方便村内排水及灌溉560人受益</t>
  </si>
  <si>
    <t>黄茅园镇湾潭村水渠建设</t>
  </si>
  <si>
    <t>湾潭村16组、18组、22组里山</t>
  </si>
  <si>
    <t>硬化水渠长：600米，宽：30cm,高：30cm</t>
  </si>
  <si>
    <t>方便村内排水及灌溉1200人受益</t>
  </si>
  <si>
    <t>黄茅园镇西坪村组级公路硬化</t>
  </si>
  <si>
    <t>西坪村一组</t>
  </si>
  <si>
    <t>公路长480米，宽3.5米，硬化厚度20厘米</t>
  </si>
  <si>
    <t>解决183人出行问题</t>
  </si>
  <si>
    <t>黄茅园镇高桥村新建公路及硬化工程</t>
  </si>
  <si>
    <t>高桥村11组至12组</t>
  </si>
  <si>
    <t>公路长300米，平均宽3.5米，硬化厚度20公分、护坎100立方米</t>
  </si>
  <si>
    <t>新建公路并硬化</t>
  </si>
  <si>
    <t>解决500人出行问题</t>
  </si>
  <si>
    <t xml:space="preserve">2019.11
</t>
  </si>
  <si>
    <t>黄茅园镇金中村新建公路、护坎建设及土方回填</t>
  </si>
  <si>
    <t>金中村6、14组</t>
  </si>
  <si>
    <t>新修长340米、宽5米、两边砌挡土护坎长680米，高1米、宽0.6</t>
  </si>
  <si>
    <t>受益群众400人</t>
  </si>
  <si>
    <t>黄茅园镇茅湾组级公路硬化</t>
  </si>
  <si>
    <t>茅湾村13组</t>
  </si>
  <si>
    <t>长240米宽3.5米厚18厘米</t>
  </si>
  <si>
    <t>解决茅湾村126户438人出行</t>
  </si>
  <si>
    <t>黄茅园镇茅湾村挡土墙</t>
  </si>
  <si>
    <t>茅湾村10-11组</t>
  </si>
  <si>
    <t>平均长160米宽0.8米高1.8</t>
  </si>
  <si>
    <t>受益人口161户586人</t>
  </si>
  <si>
    <t>黄茅园镇七里村小型水利建设</t>
  </si>
  <si>
    <t>大湾桥至细湾、1组甲坡上</t>
  </si>
  <si>
    <t>长500米/高2米/宽0.6米，17万，长15米/宽3米/高2.2米，5万</t>
  </si>
  <si>
    <t>受益群众500人</t>
  </si>
  <si>
    <t>黄茅园镇油麻村组级公路砌坎</t>
  </si>
  <si>
    <t>油麻村5组、22组</t>
  </si>
  <si>
    <t>公路砌坎2处，5组公路砌坎总长25米，4.5米高，1.4米宽，总计160方；22组公路砌坎总长40米，3米高，1.5米宽，总计180方</t>
  </si>
  <si>
    <t>解决5组、22组村民安全出行问题</t>
  </si>
  <si>
    <t>黄茅园镇油麻村一片组级公路硬化</t>
  </si>
  <si>
    <t>油麻村一片（17、18、19组）</t>
  </si>
  <si>
    <t>公路硬化754米长，3米宽，0.15米厚</t>
  </si>
  <si>
    <t>解决17、18、19组村民出行问题</t>
  </si>
  <si>
    <t>黄茅园镇油麻村二片组级公路硬化</t>
  </si>
  <si>
    <t>油麻村二片（8、9、10、12、16组）</t>
  </si>
  <si>
    <t>公路硬化730米长，3米宽，0.15米厚</t>
  </si>
  <si>
    <t>解决18、9、10、12、16组村民出行问题</t>
  </si>
  <si>
    <t>黄茅园镇油麻村三片组级公路硬化</t>
  </si>
  <si>
    <t>油麻村三片（15组）</t>
  </si>
  <si>
    <t>公路硬化115米长，3米宽，0.15米厚</t>
  </si>
  <si>
    <t>解决15组村民出行问题</t>
  </si>
  <si>
    <t>黄茅园镇紫云村防洪护堤建设</t>
  </si>
  <si>
    <t>紫云村8、9组</t>
  </si>
  <si>
    <t>紫云桥至紫云大坝，长130米、高3.5米、上底结顶宽0.9米、下底基础宽1.3米防洪大堤</t>
  </si>
  <si>
    <t>让紫云村395户，1384人受益</t>
  </si>
  <si>
    <t>黄茅园镇紫云村水渠硬化</t>
  </si>
  <si>
    <t>基础设施建设</t>
  </si>
  <si>
    <t>1-7组，11-13组</t>
  </si>
  <si>
    <t>0.3-0.6米宽、0.3-0.6米高、1000米长水渠硬化</t>
  </si>
  <si>
    <t>让紫云村258户，756人受益</t>
  </si>
  <si>
    <t>黄茅园镇景江村公路硬化</t>
  </si>
  <si>
    <t>景江村13至14组，4组</t>
  </si>
  <si>
    <t>混凝土硬化240米，宽3.5米，厚0.18米，混凝土硬化200米，宽3.5米，厚0.18米</t>
  </si>
  <si>
    <t>方便景江村13、14组村民出行，农户产品运输</t>
  </si>
  <si>
    <t>葛竹坪镇步家垅村公路扩建及硬化</t>
  </si>
  <si>
    <t>步家垅村洋合冲组</t>
  </si>
  <si>
    <t>油草湾公路扩宽至4.5米，路基整修及硬化400米、宽3.5米、高0.18米</t>
  </si>
  <si>
    <t>解决35人出行问题</t>
  </si>
  <si>
    <t>葛竹坪镇人民政府</t>
  </si>
  <si>
    <t>葛竹坪镇里木墩村水渠硬化</t>
  </si>
  <si>
    <t>里木墩村云坪组、乔龙组</t>
  </si>
  <si>
    <t>坝头长20米、高3米、宽0.5米；水渠硬化1400米，0.4米宽，0.4米高.</t>
  </si>
  <si>
    <t>解决农田灌溉850亩</t>
  </si>
  <si>
    <t>葛竹坪镇鹿山村新建公路</t>
  </si>
  <si>
    <t>鹿山村长冲组、枝木山组</t>
  </si>
  <si>
    <t>长冲至枝木山1000米，宽3.5米</t>
  </si>
  <si>
    <t>葛竹坪镇鹿山村公路硬化</t>
  </si>
  <si>
    <t>鹿山村生龙组</t>
  </si>
  <si>
    <t>硬化生龙组公路260米，宽3.5米，厚0.18米</t>
  </si>
  <si>
    <t>解决380人出行问题</t>
  </si>
  <si>
    <t>硬化亭子至龙兴组公路长770米，宽3.5米，厚0.18米</t>
  </si>
  <si>
    <t>解决391人出行问题</t>
  </si>
  <si>
    <t>葛竹坪镇新桥村水渠硬化</t>
  </si>
  <si>
    <t>新桥村倒垅组</t>
  </si>
  <si>
    <t>水渠硬化730米、0.4米宽、0.4米高；挡土墙修建40米，高3米，底宽1米，顶宽0.5米</t>
  </si>
  <si>
    <t>解决农田灌溉180亩</t>
  </si>
  <si>
    <t>葛竹坪镇旗形村防洪堤修建</t>
  </si>
  <si>
    <t>旗形村5组</t>
  </si>
  <si>
    <t>防洪堤长200米，高4.5米，均宽1.2米</t>
  </si>
  <si>
    <t>解决185亩农田免受水灾侵害</t>
  </si>
  <si>
    <t>葛竹坪镇天星村公路扩建及硬化</t>
  </si>
  <si>
    <t>天星村5组至7组</t>
  </si>
  <si>
    <t>路基扩宽、挡土墙修建、硬化350米、宽3.5米、高0.18米，硬化350米、宽3.5米、高0.18米</t>
  </si>
  <si>
    <t>解决34人出行问题</t>
  </si>
  <si>
    <t>葛竹坪镇楠木冲村大湾组公路扩建及硬化</t>
  </si>
  <si>
    <t>葛竹坪镇楠木冲村大湾组</t>
  </si>
  <si>
    <t>公路扩宽4.5米，路基整修及硬化350米，宽3.5米，厚0.18米</t>
  </si>
  <si>
    <t>解决175人出行问题</t>
  </si>
  <si>
    <t>葛竹坪镇横路村公路扩建及硬化</t>
  </si>
  <si>
    <t>横路村老屋组</t>
  </si>
  <si>
    <t>公路扩宽4.5米，及硬化1000米、宽3.5米、高0.18米</t>
  </si>
  <si>
    <t>改善36人的出行问题</t>
  </si>
  <si>
    <t>葛竹坪镇双江村公路新建</t>
  </si>
  <si>
    <t>双江村回水湾组、内草坳组</t>
  </si>
  <si>
    <t>回水湾至内草坳公路新建1.2公里，宽4.5米</t>
  </si>
  <si>
    <t>解决186人出行问题</t>
  </si>
  <si>
    <t>葛竹坪镇岚水江村新修桥梁</t>
  </si>
  <si>
    <t>岚水江村夏家组</t>
  </si>
  <si>
    <t>新修桥梁1座，长30米，宽4.5米，高6米</t>
  </si>
  <si>
    <t>解决75人出行问题</t>
  </si>
  <si>
    <t>葛竹坪镇金石村水渠硬化</t>
  </si>
  <si>
    <t>金石村5、6、7、8、9组</t>
  </si>
  <si>
    <t>水渠硬化900米，0.5米宽，0.5米高.</t>
  </si>
  <si>
    <t>解决农田灌溉400亩</t>
  </si>
  <si>
    <t>葛竹坪镇山背村公路硬化</t>
  </si>
  <si>
    <t>山背村下王山组至主公路</t>
  </si>
  <si>
    <t>公路硬化400米，宽3.5米，厚0.18米</t>
  </si>
  <si>
    <t>解决56人出行问题</t>
  </si>
  <si>
    <t>葛竹坪镇山背村水渠硬化</t>
  </si>
  <si>
    <t>主渠入口至尖岩现</t>
  </si>
  <si>
    <t>主渠入口至尖岩现水渠硬化900米，0.5米宽，0.3米高</t>
  </si>
  <si>
    <t>解决农田灌溉820亩。</t>
  </si>
  <si>
    <t>龙庄湾乡龙庄湾村公路扩宽</t>
  </si>
  <si>
    <t>龙庄湾乡龙庄湾村</t>
  </si>
  <si>
    <t>正风片区至凉风界公路扩宽长2100米，由原3.5米扩宽至6米</t>
  </si>
  <si>
    <t>解决贫困户37户134人安全出行问题</t>
  </si>
  <si>
    <t>龙庄湾乡龙庄湾村公路新建</t>
  </si>
  <si>
    <t>新建青墉、青余、青丰3个组组级公路，长2000米，宽6米</t>
  </si>
  <si>
    <t>龙庄湾乡刘家湖村水渠硬化</t>
  </si>
  <si>
    <t>刘家湖村刘家坪至天堂界</t>
  </si>
  <si>
    <t>刘家湖村刘家坪至天堂界公路内侧水渠硬化长1000米宽0.3米高0.26米厚0.15米</t>
  </si>
  <si>
    <t>解决40户153人贫困人口耕地用水问题，保护2公路硬化公路路基</t>
  </si>
  <si>
    <t>龙庄湾乡刘家湖村桥头组水渠硬化</t>
  </si>
  <si>
    <t>刘家湖村桥头组张权军屋前至刘中和屋前</t>
  </si>
  <si>
    <t>刘家湖村桥头组张权军屋前至刘中和屋前水渠硬化长200米宽1米高0.8米厚0.15米</t>
  </si>
  <si>
    <t>解决8户23人贫困人口农田灌溉问题</t>
  </si>
  <si>
    <t>龙庄湾乡白银塘村水力组公路硬化</t>
  </si>
  <si>
    <t>白银塘村水力组井水冲至桃树湾</t>
  </si>
  <si>
    <t>白银塘村水力组井水冲至桃树湾公路硬化长500米宽3.5米厚0.2米</t>
  </si>
  <si>
    <t>解决7户24人贫困户安全出行问题</t>
  </si>
  <si>
    <t>龙庄湾乡进马江村公路扩宽</t>
  </si>
  <si>
    <t>龙庄湾乡进马江村</t>
  </si>
  <si>
    <t>禾龙组至禾元组公路扩宽2公里，扩宽至4.5米路面，进马江村禾元、禾龙组公路新建长200米宽4.5米，基深水沟，需石砌路基，进马江村江寨组板木山土地庙至田坳上公路维修500米</t>
  </si>
  <si>
    <t>解决贫困户16户47人出行困难问题</t>
  </si>
  <si>
    <t>龙庄湾乡进马江村河堤维修</t>
  </si>
  <si>
    <t>进马江村江寨组黄家清屋后河堤</t>
  </si>
  <si>
    <t>进马江村江寨组黄家清屋后河堤维修长13米高2.5米结顶宽1米下脚深1.5米下脚宽2米，全村5个防洪堤维修长600米</t>
  </si>
  <si>
    <t>解决23户59人贫困户住房安全问题</t>
  </si>
  <si>
    <t>龙庄湾乡柳沙坪村公路维修</t>
  </si>
  <si>
    <t>龙庄湾乡柳沙坪村柳鱼组</t>
  </si>
  <si>
    <t>柳鱼组公路维修长30米高3米5万元</t>
  </si>
  <si>
    <t>解决柳鱼组260人出行困难</t>
  </si>
  <si>
    <t>2018年6月</t>
  </si>
  <si>
    <t>2018年9月</t>
  </si>
  <si>
    <t>龙庄湾乡柳沙坪村公路硬化</t>
  </si>
  <si>
    <t>龙庄湾乡柳沙坪村太卜山组</t>
  </si>
  <si>
    <t>太卜山组公路硬化长800米，宽3.5米，厚0.2米</t>
  </si>
  <si>
    <t>解决贫困户6户16人及300群众出行困难问题</t>
  </si>
  <si>
    <t>卢峰镇雷峰山村岩路渠道硬化</t>
  </si>
  <si>
    <t>卢峰镇雷峰山村1至7组</t>
  </si>
  <si>
    <t>1、硬化渠道150米，0.5米高，内宽0.5米。2、硬化防洪渠道500米，0.7米高，内宽1米</t>
  </si>
  <si>
    <t>解决水田85亩灌溉困难问题</t>
  </si>
  <si>
    <t>直接帮扶53个贫困人口</t>
  </si>
  <si>
    <t>以工代赈</t>
  </si>
  <si>
    <t>观音阁镇畔坪村新建桥梁</t>
  </si>
  <si>
    <t>观音阁镇畔坪村5组</t>
  </si>
  <si>
    <t>长19米，高5米，宽4.5米</t>
  </si>
  <si>
    <t>方便58位贫困人口出行</t>
  </si>
  <si>
    <t>观音阁镇莲花台村小型水利设施建设</t>
  </si>
  <si>
    <t>观音阁镇莲花台村14、22、23组</t>
  </si>
  <si>
    <t>硬化渠道长800米，宽0.4米，高0.4米；砌坎长8米，高3米；0.8米排水涵管长12米</t>
  </si>
  <si>
    <t>灌溉农田150余亩</t>
  </si>
  <si>
    <t>直接帮扶7户</t>
  </si>
  <si>
    <t>观音阁镇丁桥村9、14组</t>
  </si>
  <si>
    <t>9组整理路基及硬化公路长80米、宽3.5米、厚0.2米；14组整理路基及硬化公路长200米、宽3.5米、厚0.2米</t>
  </si>
  <si>
    <t>方便17位贫困人口出行</t>
  </si>
  <si>
    <t>直接帮扶4户</t>
  </si>
  <si>
    <t>低庄镇思溪村修建防洪堤</t>
  </si>
  <si>
    <t>思溪村</t>
  </si>
  <si>
    <t>长130米，高2.8米，宽0.8米</t>
  </si>
  <si>
    <t>防洪抗旱保护农田210亩</t>
  </si>
  <si>
    <t>低庄镇正宁村修建防洪堤</t>
  </si>
  <si>
    <t>正宁村12，13，14组</t>
  </si>
  <si>
    <t>长150米，高2米，宽0.8米</t>
  </si>
  <si>
    <t>解决122户620人。水田125亩不被水冲砂压，确保增产增长</t>
  </si>
  <si>
    <t>北斗溪镇沙坪村生命防护栏</t>
  </si>
  <si>
    <t>生命防护栏320米</t>
  </si>
  <si>
    <t>保护72户267位贫困户出行安全</t>
  </si>
  <si>
    <t>北斗溪镇松林村桥梁加固及公路护坎</t>
  </si>
  <si>
    <t>松林村8－9组扶兴桥加固及公路护坎</t>
  </si>
  <si>
    <t>方便群众出行了，其中受益贫困户19户，贫困人口63人</t>
  </si>
  <si>
    <t>北斗溪镇华荣村</t>
  </si>
  <si>
    <t>水渠硬化900米，型号30*30</t>
  </si>
  <si>
    <t>灌溉水田面积150多亩</t>
  </si>
  <si>
    <t>北斗溪镇光明村铁索桥维修</t>
  </si>
  <si>
    <t>丁脚坊铁索桥加固</t>
  </si>
  <si>
    <t>硬化7.13.15组水渠1100米，型号20*30</t>
  </si>
  <si>
    <t>灌溉水田46亩</t>
  </si>
  <si>
    <t>水东镇刘家渡村组公路维修</t>
  </si>
  <si>
    <t>水东镇刘家渡村主公路爬儿湾至李家</t>
  </si>
  <si>
    <t>刘家渡村主公路爬儿湾至李家2.5km</t>
  </si>
  <si>
    <t>受益贫困户97户405人</t>
  </si>
  <si>
    <t>龙潭镇乌峰村公路扩宽工程</t>
  </si>
  <si>
    <t>乌峰村13--26组</t>
  </si>
  <si>
    <t>浆砌公路护坎长250米，宽0.8米，高2米</t>
  </si>
  <si>
    <t>桥江镇蛇湾村公路硬化</t>
  </si>
  <si>
    <t>桥江镇蛇湾村2、3、4组</t>
  </si>
  <si>
    <t>风化路面整理及硬化公路长220米，宽4米，厚0.2米</t>
  </si>
  <si>
    <t>方便村民620人出行</t>
  </si>
  <si>
    <t>思蒙镇军田湾村渠道硬化</t>
  </si>
  <si>
    <t>军田湾村13组</t>
  </si>
  <si>
    <t xml:space="preserve">修建13组戴家山拦河坝长12米，高2米、厚2米、硬化渠道长500米（50X50）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</si>
  <si>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解决400亩水田灌溉</t>
  </si>
  <si>
    <t>深子湖镇龙跃村防洪渠道硬化</t>
  </si>
  <si>
    <t>深子湖镇龙跃村2,12,14组</t>
  </si>
  <si>
    <t>2,12,14组渠道硬化长500米，高1米，宽1米</t>
  </si>
  <si>
    <t>保护良田80亩</t>
  </si>
  <si>
    <t>附件4</t>
  </si>
  <si>
    <t>溆浦县2019年统筹整合使用财政涉农资金明细表（产业发展项目）</t>
  </si>
  <si>
    <t>建设性质</t>
  </si>
  <si>
    <t>带贫减
贫机制</t>
  </si>
  <si>
    <t>时间进度</t>
  </si>
  <si>
    <t>责任单位</t>
  </si>
  <si>
    <t>合计  （万元）</t>
  </si>
  <si>
    <t>财政
资金</t>
  </si>
  <si>
    <t>自筹资金</t>
  </si>
  <si>
    <t>计划开工
时间</t>
  </si>
  <si>
    <t>计划完工
时间</t>
  </si>
  <si>
    <t>贫困村电商服务站建设</t>
  </si>
  <si>
    <t>双井镇伍家湾村</t>
  </si>
  <si>
    <t>建设贫困村电商服务站。</t>
  </si>
  <si>
    <t>解决1至2贫困人口就业</t>
  </si>
  <si>
    <t>三江镇坪坡村</t>
  </si>
  <si>
    <t>三江镇石牛寨村</t>
  </si>
  <si>
    <t>思蒙镇管竹垅村</t>
  </si>
  <si>
    <t>思蒙镇仁里冲村</t>
  </si>
  <si>
    <t>统溪河镇白竹坡村</t>
  </si>
  <si>
    <t>统溪河镇牛溪村</t>
  </si>
  <si>
    <t>小横垅乡高台村</t>
  </si>
  <si>
    <t>小横垅乡月溪村</t>
  </si>
  <si>
    <t>沿溪乡荆竹山村</t>
  </si>
  <si>
    <t>沿溪乡朱家园村</t>
  </si>
  <si>
    <t>中都乡高坪村</t>
  </si>
  <si>
    <t>中都乡长丰村</t>
  </si>
  <si>
    <t>祖师殿镇水田庄村</t>
  </si>
  <si>
    <t>祖师殿镇王钊溪村</t>
  </si>
  <si>
    <t>葛竹坪镇鹿山村</t>
  </si>
  <si>
    <t>贫困户开网店工程</t>
  </si>
  <si>
    <t>全县葛竹坪镇、龙潭镇、黄茅园镇、两丫坪镇、桥江镇等相关乡镇</t>
  </si>
  <si>
    <t>建档立卡贫困户开设网店（含湖南电商扶贫小店）年交易额达到3万元以上，补贴1万元。（单店不重复补贴）</t>
  </si>
  <si>
    <t>补贴</t>
  </si>
  <si>
    <t>帮助10户以上的贫困户开网店</t>
  </si>
  <si>
    <t>直接补贴</t>
  </si>
  <si>
    <t>电商扶贫专区建设</t>
  </si>
  <si>
    <t>在县城建设80平米以上的电商扶贫专区</t>
  </si>
  <si>
    <t>帮助50户以上的贫困户销售其农特产品</t>
  </si>
  <si>
    <t>贫困村电商人才培训</t>
  </si>
  <si>
    <t>138个贫困村</t>
  </si>
  <si>
    <t>培训贫困村电商人才300人次以上</t>
  </si>
  <si>
    <t>小额扶贫贷款贴息</t>
  </si>
  <si>
    <t>北斗溪</t>
  </si>
  <si>
    <t>解决北斗溪镇小额扶贫贷款贴息171户</t>
  </si>
  <si>
    <t>解决贫困户脱贫</t>
  </si>
  <si>
    <t>解决171人增收</t>
  </si>
  <si>
    <t>卢峰</t>
  </si>
  <si>
    <t>解决卢峰镇小额扶贫贷款贴息304户</t>
  </si>
  <si>
    <t>解决304人增收</t>
  </si>
  <si>
    <t>大江口</t>
  </si>
  <si>
    <t>解决大江口镇小额扶贫贷款贴息322户</t>
  </si>
  <si>
    <t>解决322人增收</t>
  </si>
  <si>
    <t>低庄</t>
  </si>
  <si>
    <t>解决低庄镇小额扶贫贷款贴息180户</t>
  </si>
  <si>
    <t>解决180人增收</t>
  </si>
  <si>
    <t>葛竹坪</t>
  </si>
  <si>
    <t>解决葛竹坪乡小额扶贫贷款贴息120户</t>
  </si>
  <si>
    <t>解决120人增收</t>
  </si>
  <si>
    <t>观音阁</t>
  </si>
  <si>
    <t>解决观音阁镇小额扶贫贷款贴息134户</t>
  </si>
  <si>
    <t>解决134人增收</t>
  </si>
  <si>
    <t>黄茅园</t>
  </si>
  <si>
    <t>解决黄茅园镇小额扶贫贷款贴息117户</t>
  </si>
  <si>
    <t>解决117人增收</t>
  </si>
  <si>
    <t>均坪</t>
  </si>
  <si>
    <t>解决均坪小额扶贫贷款贴息94户</t>
  </si>
  <si>
    <t>解决94人增收</t>
  </si>
  <si>
    <t>两丫坪</t>
  </si>
  <si>
    <t>解决两丫坪镇小额扶贫贷款贴息86户</t>
  </si>
  <si>
    <t>解决86人增收</t>
  </si>
  <si>
    <t>龙潭</t>
  </si>
  <si>
    <t>解决龙潭镇小额扶贫贷款贴息415户</t>
  </si>
  <si>
    <t>解决415人增收</t>
  </si>
  <si>
    <t>龙庄湾</t>
  </si>
  <si>
    <t>解决龙庄湾乡小额扶贫贷款贴息85户</t>
  </si>
  <si>
    <t>解决85人增收</t>
  </si>
  <si>
    <t>桥江</t>
  </si>
  <si>
    <t>解决桥江镇小额扶贫贷款贴息228户</t>
  </si>
  <si>
    <t>解决228人增收</t>
  </si>
  <si>
    <t>三江</t>
  </si>
  <si>
    <t>解决三江镇小额扶贫贷款贴息282户</t>
  </si>
  <si>
    <t>解决282人增收</t>
  </si>
  <si>
    <t>深子湖</t>
  </si>
  <si>
    <t>解决深子湖镇小额扶贫贷款贴息242户</t>
  </si>
  <si>
    <t>解决242人增收</t>
  </si>
  <si>
    <t>舒溶溪</t>
  </si>
  <si>
    <t>解决舒溶溪乡小额扶贫贷款贴息44户</t>
  </si>
  <si>
    <t>解决44人增收</t>
  </si>
  <si>
    <t>双井</t>
  </si>
  <si>
    <t>解决双井镇小额扶贫贷款贴息295户</t>
  </si>
  <si>
    <t>解决295人增收</t>
  </si>
  <si>
    <t>水东</t>
  </si>
  <si>
    <t>解决水东镇小额扶贫贷款贴息114户</t>
  </si>
  <si>
    <t>解决114人增收</t>
  </si>
  <si>
    <t>解决思蒙乡小额扶贫贷款贴息67户</t>
  </si>
  <si>
    <t>解决67人增收</t>
  </si>
  <si>
    <t>淘金坪</t>
  </si>
  <si>
    <t>解决淘金坪乡小额扶贫贷款贴息85户</t>
  </si>
  <si>
    <t>统溪河</t>
  </si>
  <si>
    <t>解决统溪河镇小额扶贫贷款贴息105户</t>
  </si>
  <si>
    <t>解决105人增收</t>
  </si>
  <si>
    <t>小横垅</t>
  </si>
  <si>
    <t>解决小横垅乡小额扶贫贷款贴息116户</t>
  </si>
  <si>
    <t>解决116人增收</t>
  </si>
  <si>
    <t>沿溪</t>
  </si>
  <si>
    <t>解决沿溪乡镇小额扶贫贷款贴息124户</t>
  </si>
  <si>
    <t>解决124人增收</t>
  </si>
  <si>
    <t>油洋</t>
  </si>
  <si>
    <t>解决油洋乡镇小额扶贫贷款贴息198户</t>
  </si>
  <si>
    <t>解决198人增收</t>
  </si>
  <si>
    <t>中都</t>
  </si>
  <si>
    <t>解决中都乡镇小额扶贫贷款贴息56户</t>
  </si>
  <si>
    <t>解决56人增收</t>
  </si>
  <si>
    <t>祖师殿</t>
  </si>
  <si>
    <t>解决祖师殿乡镇小额扶贫贷款贴息99户</t>
  </si>
  <si>
    <t>解决99人增收</t>
  </si>
  <si>
    <t>全县25个乡镇</t>
  </si>
  <si>
    <t>培训284人</t>
  </si>
  <si>
    <t>284人培训带动贫困户脱贫</t>
  </si>
  <si>
    <t>光伏发电</t>
  </si>
  <si>
    <t>双井镇和平村</t>
  </si>
  <si>
    <t>光伏发电厂一处</t>
  </si>
  <si>
    <t>贫困村光伏发电，帮扶贫困人口1220人</t>
  </si>
  <si>
    <t>县工业园</t>
  </si>
  <si>
    <t>2019年</t>
  </si>
  <si>
    <t>自主产业奖补</t>
  </si>
  <si>
    <t>双井镇产业奖补</t>
  </si>
  <si>
    <t>双井镇各村</t>
  </si>
  <si>
    <t>建档立卡人口发展产业奖补</t>
  </si>
  <si>
    <t>解决1133户4464人建档立卡贫困人口的产业发展</t>
  </si>
  <si>
    <t>统溪河镇自主发展产业</t>
  </si>
  <si>
    <t>统溪河镇各村</t>
  </si>
  <si>
    <t>解决781名建档立卡贫困人口的产业发展</t>
  </si>
  <si>
    <t>统溪河镇政府</t>
  </si>
  <si>
    <t>两丫坪镇产业奖补</t>
  </si>
  <si>
    <t>两丫坪镇各村</t>
  </si>
  <si>
    <t>解决2517名贫困人口的产业发展</t>
  </si>
  <si>
    <t>两丫坪镇政府</t>
  </si>
  <si>
    <t>思蒙镇产业奖补</t>
  </si>
  <si>
    <t>思蒙镇各村</t>
  </si>
  <si>
    <t>解决2777名贫困人口的产业发展</t>
  </si>
  <si>
    <t>水东镇产业奖补</t>
  </si>
  <si>
    <t>水东镇各村</t>
  </si>
  <si>
    <t>解决6104名建档立卡贫困人口的产业发展</t>
  </si>
  <si>
    <t>中都乡自主产业发展</t>
  </si>
  <si>
    <t>中都乡各村</t>
  </si>
  <si>
    <t>解决5166名建档立卡贫困人口的产业发展</t>
  </si>
  <si>
    <t>北斗溪镇自主发展</t>
  </si>
  <si>
    <t>北斗溪镇各村</t>
  </si>
  <si>
    <t>解决2644户建档立卡贫困人口的产业发展</t>
  </si>
  <si>
    <t>北斗溪镇政府</t>
  </si>
  <si>
    <t>葛竹坪镇产业奖补</t>
  </si>
  <si>
    <t>葛竹坪镇各村</t>
  </si>
  <si>
    <t>解决3368人建档立卡贫困人口的产业发展</t>
  </si>
  <si>
    <t>葛竹坪镇政府</t>
  </si>
  <si>
    <t>黄茅园镇产业奖补</t>
  </si>
  <si>
    <t>黄茅园镇各村</t>
  </si>
  <si>
    <t>解决3233人建档立卡贫困户的自主产业发展</t>
  </si>
  <si>
    <t>均坪镇产业奖补</t>
  </si>
  <si>
    <t>均坪镇各村</t>
  </si>
  <si>
    <t>解决2496名建档立卡贫困人口的产业发展</t>
  </si>
  <si>
    <t>均坪镇政府</t>
  </si>
  <si>
    <t>三江镇产业奖补</t>
  </si>
  <si>
    <t>三江镇各村</t>
  </si>
  <si>
    <t>解决5569名建档立卡贫困人口的产业发展</t>
  </si>
  <si>
    <t>舒溶溪乡产业奖补</t>
  </si>
  <si>
    <t>舒溶溪乡各村</t>
  </si>
  <si>
    <t>解决1413名贫困人口的产业发展</t>
  </si>
  <si>
    <t>油洋乡产业奖补</t>
  </si>
  <si>
    <t>油洋乡各村</t>
  </si>
  <si>
    <t>解决2227名贫困人口的产业发展</t>
  </si>
  <si>
    <t>油洋乡政府</t>
  </si>
  <si>
    <t>淘金坪自主发展</t>
  </si>
  <si>
    <t>淘金坪各村</t>
  </si>
  <si>
    <t>解决1614名建档立卡贫困人口的产业发展</t>
  </si>
  <si>
    <t>祖师殿镇产业奖补</t>
  </si>
  <si>
    <t>祖师殿镇各村</t>
  </si>
  <si>
    <t>解决2233名建档立卡贫困人口的产业发展</t>
  </si>
  <si>
    <t>龙庄湾乡产业奖补</t>
  </si>
  <si>
    <t>龙庄湾各村</t>
  </si>
  <si>
    <t>解决1567名建档立卡贫困人口16户59人产业发展</t>
  </si>
  <si>
    <t>大江口镇产业奖补</t>
  </si>
  <si>
    <t>大江口镇各村</t>
  </si>
  <si>
    <t>解决4920名建档立卡贫困人口的产业发展</t>
  </si>
  <si>
    <t>龙潭镇自主发展产业</t>
  </si>
  <si>
    <t>龙潭镇各村</t>
  </si>
  <si>
    <t>解决4222名建档立卡贫困人口的产业发展</t>
  </si>
  <si>
    <t>卢峰镇自主发展产业</t>
  </si>
  <si>
    <t>卢峰镇各村</t>
  </si>
  <si>
    <t>解决4447名建档立卡贫困人口的产业发展</t>
  </si>
  <si>
    <t>卢峰镇政府</t>
  </si>
  <si>
    <t>低庄镇自主发展</t>
  </si>
  <si>
    <t>低庄镇各村</t>
  </si>
  <si>
    <t>解决2670名建档立卡贫困人口的产业发展</t>
  </si>
  <si>
    <t>观音阁镇自主发展产业</t>
  </si>
  <si>
    <t>观音阁各村</t>
  </si>
  <si>
    <t>解决2717名建档立卡贫困人口的产业发展</t>
  </si>
  <si>
    <t>桥江镇自主发展</t>
  </si>
  <si>
    <t>桥江镇各村</t>
  </si>
  <si>
    <t>建档立卡人口、发展产业奖补</t>
  </si>
  <si>
    <t>解决建档立卡贫困人口产业发展</t>
  </si>
  <si>
    <t>桥江镇政府</t>
  </si>
  <si>
    <t>深子湖镇自主发展产业</t>
  </si>
  <si>
    <t>深子湖镇各村</t>
  </si>
  <si>
    <t>解决5549名建档立卡贫困人口的产业发展</t>
  </si>
  <si>
    <t>深子湖镇政府</t>
  </si>
  <si>
    <t>小横垅乡自主发展</t>
  </si>
  <si>
    <t>小横垅乡各村</t>
  </si>
  <si>
    <t>解决829名建档立卡贫困人口的产业发展</t>
  </si>
  <si>
    <t>沿溪乡自主发展</t>
  </si>
  <si>
    <t>沿溪乡各村</t>
  </si>
  <si>
    <t>解决2188名建档立卡贫困人口的产业发展</t>
  </si>
  <si>
    <t>沿溪乡政府</t>
  </si>
  <si>
    <t>四跟四走产业发展</t>
  </si>
  <si>
    <t>双井镇水集村柑桔基地建设</t>
  </si>
  <si>
    <t>四跟四走产业扶贫</t>
  </si>
  <si>
    <t>水集村</t>
  </si>
  <si>
    <t>新建桔园200亩</t>
  </si>
  <si>
    <t>前五年8%保底分红，5年期满返还本金或续签协议同股同利</t>
  </si>
  <si>
    <t>资产收益</t>
  </si>
  <si>
    <t>溆浦县庭马岭种养专业合作</t>
  </si>
  <si>
    <t>双井镇和平村水果基地建设</t>
  </si>
  <si>
    <t>和平村</t>
  </si>
  <si>
    <t>种植200亩黄桃等水果</t>
  </si>
  <si>
    <t>资金委托</t>
  </si>
  <si>
    <t>溆浦县和平村扶贫种养专业合作社</t>
  </si>
  <si>
    <t>双井镇和平村香芋种植基地建设</t>
  </si>
  <si>
    <t>塘湾村、长潭村、双井社区</t>
  </si>
  <si>
    <t>种植香芋200亩</t>
  </si>
  <si>
    <t>利益联结贫困户方式：保底分红、保底价收购、优先务工就业、优惠种苗供应及技术培训。前五年8%保底分红，5年期满返还本金或续签协议同股同利</t>
  </si>
  <si>
    <t>溆浦县嘉菲农产品发展有限公司</t>
  </si>
  <si>
    <t>双井镇宝塔村柑桔基地建设</t>
  </si>
  <si>
    <t>宝塔村</t>
  </si>
  <si>
    <t>新建桔园100亩</t>
  </si>
  <si>
    <t>溆浦县风光农业专业合作社</t>
  </si>
  <si>
    <t>统溪河镇江枫农旅观光园建设</t>
  </si>
  <si>
    <t>农旅观光基础设施与种蔬菜50亩</t>
  </si>
  <si>
    <t>能人：张叶彬</t>
  </si>
  <si>
    <t>统溪河镇统溪河村种养基地建设</t>
  </si>
  <si>
    <t>统溪河村5组</t>
  </si>
  <si>
    <t>发展猕猴桃种植业及养殖业</t>
  </si>
  <si>
    <t>统溪河原人农场：曾良芳</t>
  </si>
  <si>
    <t>统溪河镇绿色生态养殖</t>
  </si>
  <si>
    <t>丫吉坳村3组</t>
  </si>
  <si>
    <t>发展养殖业</t>
  </si>
  <si>
    <t>能人：周群</t>
  </si>
  <si>
    <t>两丫坪镇黄金村冬桃基地建设</t>
  </si>
  <si>
    <t>黄金村17组</t>
  </si>
  <si>
    <t>2019年种植冬桃100亩，2020年种植120亩</t>
  </si>
  <si>
    <t>舒孝金等能人</t>
  </si>
  <si>
    <t>两丫坪镇两丫坪社区养殖场建设</t>
  </si>
  <si>
    <t xml:space="preserve">两丫坪社区
</t>
  </si>
  <si>
    <t>养猪场扩建</t>
  </si>
  <si>
    <t>前3年按8%保底分红，后2年全额返还财政扶持资金本金</t>
  </si>
  <si>
    <t>平安养殖场</t>
  </si>
  <si>
    <t>思蒙镇新庄垅村养殖基地建设</t>
  </si>
  <si>
    <t>新庄垅村</t>
  </si>
  <si>
    <t>新增300头猪仔</t>
  </si>
  <si>
    <t>思蒙镇人民政府</t>
  </si>
  <si>
    <t>邓德生养殖厂</t>
  </si>
  <si>
    <t>思蒙镇万木春油茶基地建设</t>
  </si>
  <si>
    <t>抚育5000亩</t>
  </si>
  <si>
    <t>万木春油茶公司</t>
  </si>
  <si>
    <t>水东镇龙王江种植、休闲农业</t>
  </si>
  <si>
    <t>龙王江</t>
  </si>
  <si>
    <t>中药材种植200亩</t>
  </si>
  <si>
    <t>叶利松</t>
  </si>
  <si>
    <t>水东镇银湖黄桃种植</t>
  </si>
  <si>
    <t>银湖</t>
  </si>
  <si>
    <t>种植200亩黄桃</t>
  </si>
  <si>
    <t>李佑金</t>
  </si>
  <si>
    <t>水东镇黑岩黄桃种植</t>
  </si>
  <si>
    <t>黑岩</t>
  </si>
  <si>
    <t>种植380亩黄桃</t>
  </si>
  <si>
    <t>戴艳艳</t>
  </si>
  <si>
    <t>水东镇湖田坪柑橘种植</t>
  </si>
  <si>
    <t>湖田坪</t>
  </si>
  <si>
    <t>种植80亩柑橘</t>
  </si>
  <si>
    <t>魏成兴</t>
  </si>
  <si>
    <t>中都乡茶叶产业扶贫项目</t>
  </si>
  <si>
    <t>优质茶叶基地800亩</t>
  </si>
  <si>
    <t>350.8</t>
  </si>
  <si>
    <t>溆浦县长禾种养农民专业合作社</t>
  </si>
  <si>
    <t>北斗溪镇宝山村茶叶产业项目</t>
  </si>
  <si>
    <t>宝山村</t>
  </si>
  <si>
    <t>财政资金投入43.6万元置换58亩建成茶叶基地</t>
  </si>
  <si>
    <t>购买产权</t>
  </si>
  <si>
    <t>股权置换为权属贫困户的集体所有产业资产。见收后贫困户、帮扶主体、村集体分红为7:2：1</t>
  </si>
  <si>
    <t>股权置换</t>
  </si>
  <si>
    <t>溆浦县宝山云溪茶厂</t>
  </si>
  <si>
    <t>北斗溪镇2018年4个产业项目奖补兑现</t>
  </si>
  <si>
    <t>宝山村、松林村、茅坡村、华荣村</t>
  </si>
  <si>
    <t>帮扶主体奖补</t>
  </si>
  <si>
    <t>奖补兑现</t>
  </si>
  <si>
    <t>帮扶经营主体参与产业扶贫奖补</t>
  </si>
  <si>
    <t>宝山村11.6万元、松林村7.4万元、茅坡村2万元、华荣村6万元</t>
  </si>
  <si>
    <t>北斗溪镇松林村红薯加工扩大生产线</t>
  </si>
  <si>
    <t>扩大生产加工线</t>
  </si>
  <si>
    <t>溆浦瑶山红种养农民专业合作社</t>
  </si>
  <si>
    <t>葛竹坪镇好来发家庭农场葡萄扩建</t>
  </si>
  <si>
    <t>旗形村</t>
  </si>
  <si>
    <t>第二轮产业奖补资金入股葛竹坪好来发家庭农场扩建葡萄园100亩</t>
  </si>
  <si>
    <t>好来发家庭农场</t>
  </si>
  <si>
    <t>葛竹坪镇横路村油茶加工</t>
  </si>
  <si>
    <t>第二轮产业奖补资金入股横路油茶加工厂</t>
  </si>
  <si>
    <t>溆浦县老树油茶专业合作社</t>
  </si>
  <si>
    <t>葛竹坪镇楠木冲养猪产业项目</t>
  </si>
  <si>
    <t>楠木冲村</t>
  </si>
  <si>
    <t>第一轮产业奖补资金</t>
  </si>
  <si>
    <t>横楠种养专业合作社</t>
  </si>
  <si>
    <t>葛竹坪镇双江村瑞康养蛇项目</t>
  </si>
  <si>
    <t>双江村</t>
  </si>
  <si>
    <t>第二轮产业奖补资金入股瑞康养蛇厂</t>
  </si>
  <si>
    <t>瑞康养蛇专业合作社</t>
  </si>
  <si>
    <t>葛竹坪镇步家垅村鑫业养殖项目</t>
  </si>
  <si>
    <t>步家垅村</t>
  </si>
  <si>
    <t xml:space="preserve">第二轮产业奖补资金入股鑫业养殖场 </t>
  </si>
  <si>
    <t>步家垅村鑫业养殖场</t>
  </si>
  <si>
    <t>黄茅园镇爱家村红薯种植、加工生产项目</t>
  </si>
  <si>
    <t>150亩红薯种植、加工生产</t>
  </si>
  <si>
    <t>溆浦县爱家村种养扶贫专业合作社</t>
  </si>
  <si>
    <t>黄茅园镇大埠村猕猴桃、金秋梨种植</t>
  </si>
  <si>
    <t>新建猕猴桃30亩、金秋梨20亩</t>
  </si>
  <si>
    <t>大埠村扶贫种养合作社猕猴桃、金秋梨</t>
  </si>
  <si>
    <t>黄茅园镇茶叶种植及加工</t>
  </si>
  <si>
    <t>新建茶叶400亩及加工</t>
  </si>
  <si>
    <t>黄茅园镇镇府</t>
  </si>
  <si>
    <t>湖南中宜溆水源生态农业发展有限公司</t>
  </si>
  <si>
    <t>黄茅园镇合田白丝糯种植、加工</t>
  </si>
  <si>
    <t>500亩白丝糯糍粑基地种植、加工</t>
  </si>
  <si>
    <t>资产受益</t>
  </si>
  <si>
    <t>溆浦合田利兴种养专业合作社</t>
  </si>
  <si>
    <t>黄茅园镇树凉村水果种植</t>
  </si>
  <si>
    <t>黄茅园镇树凉村</t>
  </si>
  <si>
    <t>100亩黄桃，猕猴桃基地</t>
  </si>
  <si>
    <t>溆浦县树凉村种养扶贫专业合作社</t>
  </si>
  <si>
    <t>黄茅园镇合田白丝糯加工</t>
  </si>
  <si>
    <t>横坡村七组</t>
  </si>
  <si>
    <t>白丝糯加工</t>
  </si>
  <si>
    <t>合田姜氏白丝糯种植专业合作社</t>
  </si>
  <si>
    <t>均坪镇先锋村养牛项目</t>
  </si>
  <si>
    <t>先锋村</t>
  </si>
  <si>
    <t>养牛120头</t>
  </si>
  <si>
    <t>溆浦县先锋村畜牧养殖专业合作社</t>
  </si>
  <si>
    <t>均坪镇金溪界村养牛项目</t>
  </si>
  <si>
    <t>金溪界村</t>
  </si>
  <si>
    <t>三江镇西湖村经济果木林种植</t>
  </si>
  <si>
    <t>西湖村</t>
  </si>
  <si>
    <t>240亩葡萄、油桃、 芦笋</t>
  </si>
  <si>
    <t>三江镇三江村农产品加工及销售</t>
  </si>
  <si>
    <t>建设销售场地2000平方米，加工厂地1800平方米</t>
  </si>
  <si>
    <t>三江镇镇人民政府</t>
  </si>
  <si>
    <t>三江镇梅兰村农产品加工项目</t>
  </si>
  <si>
    <t>农产品加工</t>
  </si>
  <si>
    <t>舒溶溪乡油茶种植产业</t>
  </si>
  <si>
    <t>竹坡坳村</t>
  </si>
  <si>
    <t>新建油茶120亩</t>
  </si>
  <si>
    <t>湖南三农生态旅游开发有限公司</t>
  </si>
  <si>
    <t>油洋乡大棚蔬菜种植</t>
  </si>
  <si>
    <t>大棚种植15亩</t>
  </si>
  <si>
    <t>兴隆蔬菜专业合作社</t>
  </si>
  <si>
    <t>油洋乡大址坊村竹鼠养殖产业</t>
  </si>
  <si>
    <t>修建养殖栏一栋，养殖竹鼠700对</t>
  </si>
  <si>
    <t>溆浦县向平竹鼠特种养殖专业合作社</t>
  </si>
  <si>
    <t>油洋乡柑橘基地建设</t>
  </si>
  <si>
    <t>新建柑橘基地200亩</t>
  </si>
  <si>
    <t>能人朱良顺、舒振高</t>
  </si>
  <si>
    <t>油洋乡长坡村油茶基地建设</t>
  </si>
  <si>
    <t>长坡村</t>
  </si>
  <si>
    <t>新建油茶100亩</t>
  </si>
  <si>
    <t>能人张家运</t>
  </si>
  <si>
    <t>油洋乡中药材产业</t>
  </si>
  <si>
    <t>来溪村</t>
  </si>
  <si>
    <t>新建120亩</t>
  </si>
  <si>
    <t>向叶</t>
  </si>
  <si>
    <t>淘金坪乡2018年1个产业扶贫项目奖补兑现</t>
  </si>
  <si>
    <t>兑现奖补</t>
  </si>
  <si>
    <t>淘金坪乡人民政府</t>
  </si>
  <si>
    <t>溆浦县创业农牧种养有限公司</t>
  </si>
  <si>
    <t>淘金坪乡双江潭村油茶种植项目</t>
  </si>
  <si>
    <t>种植油茶</t>
  </si>
  <si>
    <t>卫明种养专业合作社</t>
  </si>
  <si>
    <t>龙庄湾乡柳沙坪村猕猴桃种植</t>
  </si>
  <si>
    <t>种植猕猴桃120亩</t>
  </si>
  <si>
    <t>龙庄弯乡刘家湖村金银花加工产业扶贫项目</t>
  </si>
  <si>
    <t>加工干花100吨</t>
  </si>
  <si>
    <t>溆浦县万水科技有限公司</t>
  </si>
  <si>
    <t>大江口镇淳香果业柑桔产业</t>
  </si>
  <si>
    <t>白沙村</t>
  </si>
  <si>
    <t>改种柑桔50亩</t>
  </si>
  <si>
    <t>309</t>
  </si>
  <si>
    <t>大江口镇人民政府</t>
  </si>
  <si>
    <t>溆浦县淳香果业</t>
  </si>
  <si>
    <t>大江口镇旅游扶贫产业项目</t>
  </si>
  <si>
    <t>建设旅游配套设施</t>
  </si>
  <si>
    <t>319.3</t>
  </si>
  <si>
    <t>119.3</t>
  </si>
  <si>
    <t>从项目开始运营的当年起，飞水洞乡村旅游连续5年按入股本金8%分红给贫困户，2%分红给村集体。五年后全额返还入股本金给村集体种养合作社</t>
  </si>
  <si>
    <t>飞水洞乡村旅游</t>
  </si>
  <si>
    <t>龙潭镇红薯种植、加工建设项目</t>
  </si>
  <si>
    <t>扩建种植基地150亩及加工配套先进设备</t>
  </si>
  <si>
    <t>县农业局、龙潭镇人民政府</t>
  </si>
  <si>
    <t>溆浦县德兴种植专业合作社红薯种植加工建设项目</t>
  </si>
  <si>
    <t>龙潭镇天然食品有限公司农产品加工建设项目</t>
  </si>
  <si>
    <t>扩建年可新增龙潭花猪5000头以上，及加工配套设备</t>
  </si>
  <si>
    <t>龙潭镇人民政府</t>
  </si>
  <si>
    <t>溆浦县龙潭天然食品有限公司</t>
  </si>
  <si>
    <t>龙潭镇阳雀坡景区功能设施建设</t>
  </si>
  <si>
    <t>阳雀景区</t>
  </si>
  <si>
    <t>完善阳雀坡景区功能设施</t>
  </si>
  <si>
    <t>湖南省雪峰山生态文化旅游有限责任公司</t>
  </si>
  <si>
    <t>祖市殿清潭村飞地模式茶叶基地</t>
  </si>
  <si>
    <t>收购100亩已建成的茶叶基地</t>
  </si>
  <si>
    <t>祖市殿镇赤溪村农业基础设施建设</t>
  </si>
  <si>
    <t>赤溪村</t>
  </si>
  <si>
    <t>水泥路硬化2公里，水渠1公里</t>
  </si>
  <si>
    <t>溆浦县绿叶生态农庄</t>
  </si>
  <si>
    <t>深子湖镇柑子园村药材基地建设项目</t>
  </si>
  <si>
    <t>柑子园村</t>
  </si>
  <si>
    <t>新增药材基地100亩</t>
  </si>
  <si>
    <t>深子湖镇人民政府</t>
  </si>
  <si>
    <t>溆浦县君益农业发展有限公司</t>
  </si>
  <si>
    <t>小横垅乡密薯种植及加工项目</t>
  </si>
  <si>
    <t>治湾村、月溪村</t>
  </si>
  <si>
    <t>密薯种植110亩及加工厂建设</t>
  </si>
  <si>
    <t>小横垅乡人民政府</t>
  </si>
  <si>
    <t>黄兵、龙天润、陈良幸</t>
  </si>
  <si>
    <t>小横垅乡雷坡村葡萄园产业项目</t>
  </si>
  <si>
    <t>新建葡萄园20亩</t>
  </si>
  <si>
    <t>溆浦县康恒农业发展有限公司</t>
  </si>
  <si>
    <t>小横垅乡羊肚菌种植基地</t>
  </si>
  <si>
    <t>大同村</t>
  </si>
  <si>
    <t>新建羊肚菌种植基地100亩</t>
  </si>
  <si>
    <t>舒方元</t>
  </si>
  <si>
    <t>小横垅乡长豆角种植</t>
  </si>
  <si>
    <t>新建长豆角种植基地60亩</t>
  </si>
  <si>
    <t>溆浦县小横垅永发种养合作社</t>
  </si>
  <si>
    <t>低庄镇严家坡村柑桔项目</t>
  </si>
  <si>
    <t>严家坡村</t>
  </si>
  <si>
    <t>新建柑桔基地200亩</t>
  </si>
  <si>
    <t>溆浦县阳军农民专业合作社：谢忠卫</t>
  </si>
  <si>
    <t>低庄镇牌子田村柑桔项目</t>
  </si>
  <si>
    <t>牌子田村</t>
  </si>
  <si>
    <t>新建柑桔基地100亩</t>
  </si>
  <si>
    <t>种植大户：刘刚让</t>
  </si>
  <si>
    <t>低庄镇种养扶贫项目</t>
  </si>
  <si>
    <t>新增种养结合示范园60亩（其中新增养猪300头，新建柑桔基地40亩）</t>
  </si>
  <si>
    <t>溆浦县建康农民专业合作社：刘兴荣</t>
  </si>
  <si>
    <t>低庄镇莲塘村柑桔项目</t>
  </si>
  <si>
    <t>莲塘村</t>
  </si>
  <si>
    <t>溆浦县见香果业农民专业合社：武思见</t>
  </si>
  <si>
    <t>低庄镇岩头村柑桔项目</t>
  </si>
  <si>
    <t>新建柑桔基地120亩</t>
  </si>
  <si>
    <t>溆浦县阿五果业农民专业合社：武长友</t>
  </si>
  <si>
    <t>低庄镇后村湾村柑桔项目</t>
  </si>
  <si>
    <t>后村湾村</t>
  </si>
  <si>
    <t>溆浦县四都生态农庄：谢云</t>
  </si>
  <si>
    <t>低庄镇荆湖柑桔项目</t>
  </si>
  <si>
    <t>荆湖村</t>
  </si>
  <si>
    <t>新建柑桔基地150亩</t>
  </si>
  <si>
    <t>大户：胡明水</t>
  </si>
  <si>
    <t>低庄镇低庄村柑桔项目</t>
  </si>
  <si>
    <t>塘下垅村</t>
  </si>
  <si>
    <t>溆浦县晓亮兴农合作社：张晓亮</t>
  </si>
  <si>
    <t>低庄镇思溪村养殖项目</t>
  </si>
  <si>
    <t>新增养猪6000头</t>
  </si>
  <si>
    <t>溆浦县惠泽牧业有限公司：张贻伟</t>
  </si>
  <si>
    <t>桥江镇楚垅村柑桔产业</t>
  </si>
  <si>
    <t>楚垅村等7个村</t>
  </si>
  <si>
    <t>新建柑橘400亩</t>
  </si>
  <si>
    <t>前五年贫困户按入股金额的8%分红；村集体按入股金额的2%分红，从第六年开始村集体按入股金额的5%分红受益，协议期满后本金所有权属于村集体。</t>
  </si>
  <si>
    <t>桥江镇章池村紫薯种植</t>
  </si>
  <si>
    <t>章池村等5个村</t>
  </si>
  <si>
    <t>新建紫薯基地200亩</t>
  </si>
  <si>
    <t>利益联结贫困户方式：保底分红、保底价收购、优先务工就业、优惠种苗供应及技术培训。前3年贫困户6%保底分红，村集体2%。后两年60%分红收益</t>
  </si>
  <si>
    <t>桥江镇新田村柑桔种植</t>
  </si>
  <si>
    <t>新建柑桔100亩</t>
  </si>
  <si>
    <t xml:space="preserve">  从项目开始运营的当年起，前五年贫困户按入股金额的8%分红；村集体按入股金额的2%分红，从第六年开始村集体按入股金额的5%分红受益，协议期满后本金所有权属于村集体。</t>
  </si>
  <si>
    <t>溆浦县民康家庭农场</t>
  </si>
  <si>
    <t>桥江镇河上坡村柑桔种植</t>
  </si>
  <si>
    <t>河上坡村</t>
  </si>
  <si>
    <t>管护柑桔100亩</t>
  </si>
  <si>
    <t>管护</t>
  </si>
  <si>
    <t>溆浦县康惠柑桔专业合作社</t>
  </si>
  <si>
    <t>桥江镇八门垅村种养项目</t>
  </si>
  <si>
    <t>八门垅村</t>
  </si>
  <si>
    <t>新建柑桔200亩、油茶100亩</t>
  </si>
  <si>
    <t>溆浦县八门垅村种养扶贫专业合作社</t>
  </si>
  <si>
    <t>桥江镇罗卜田柑桔新建项目</t>
  </si>
  <si>
    <t>罗卜田村</t>
  </si>
  <si>
    <t>新建柑桔50亩</t>
  </si>
  <si>
    <t>溆浦县罗卜田富民种养扶贫专业合作社</t>
  </si>
  <si>
    <t>桥江镇柑桔产业发展项目</t>
  </si>
  <si>
    <t>曹坡村、双其村</t>
  </si>
  <si>
    <t>溆浦县相源种养农民专业合作社</t>
  </si>
  <si>
    <t>卢峰镇山门垅村柑桔种植</t>
  </si>
  <si>
    <t>山门垅村</t>
  </si>
  <si>
    <t>新建柑桔基地50亩</t>
  </si>
  <si>
    <t>种植大户武忠林</t>
  </si>
  <si>
    <t>卢峰镇嘉辉农牧高标准蛋鸡养殖建设项目</t>
  </si>
  <si>
    <t>南华山村</t>
  </si>
  <si>
    <t>扩建蛋鸡鸡舍1500㎡及配套先进设备</t>
  </si>
  <si>
    <t>溆浦县嘉辉农牧有限公司</t>
  </si>
  <si>
    <t>卢峰镇麻阳水村蛋鸡养殖</t>
  </si>
  <si>
    <t>麻阳水村</t>
  </si>
  <si>
    <t>蛋鸡养殖2.8万羽</t>
  </si>
  <si>
    <t>溆为生态农业开发有限公司</t>
  </si>
  <si>
    <t>卢峰镇双江口柑桔产业</t>
  </si>
  <si>
    <t>100亩</t>
  </si>
  <si>
    <t>种植大户黄友风</t>
  </si>
  <si>
    <t>卢峰镇长乐村蔬菜加工</t>
  </si>
  <si>
    <t>四跟四走第二轮覆盖</t>
  </si>
  <si>
    <t>长乐村</t>
  </si>
  <si>
    <t>新建蔬菜加工基地</t>
  </si>
  <si>
    <t>长乐兴盛扶贫专业合作社</t>
  </si>
  <si>
    <t>卢峰镇大潭村生猪养殖基地</t>
  </si>
  <si>
    <t>生猪养殖</t>
  </si>
  <si>
    <t>溆浦鑫盛牧业有限公司</t>
  </si>
  <si>
    <t>卢峰镇桐木坨新建枣果基地</t>
  </si>
  <si>
    <t>桐木坨村</t>
  </si>
  <si>
    <t>新建枣果基地50亩</t>
  </si>
  <si>
    <t>向阳</t>
  </si>
  <si>
    <t>卢峰镇车头村香芋及紫薯种植基地</t>
  </si>
  <si>
    <t>车头村</t>
  </si>
  <si>
    <t>新建香芋及紫薯种植200亩</t>
  </si>
  <si>
    <t>溆浦县车头村种养扶贫合作社</t>
  </si>
  <si>
    <t>卢峰镇雷峰山村油茶基地</t>
  </si>
  <si>
    <t>雷峰山村</t>
  </si>
  <si>
    <t>新建油茶基地200亩</t>
  </si>
  <si>
    <t>付美奇</t>
  </si>
  <si>
    <t>卢峰镇桥头水村柑桔种植</t>
  </si>
  <si>
    <t>新建柑桔种植100亩</t>
  </si>
  <si>
    <t>舒振良</t>
  </si>
  <si>
    <t>沿溪乡青坡村黄桃种植</t>
  </si>
  <si>
    <t>扩增黄桃种植50亩</t>
  </si>
  <si>
    <t>沿溪乡镇人民政府</t>
  </si>
  <si>
    <t>能人陈林福</t>
  </si>
  <si>
    <t>沿溪乡翱康生物有限公司瑶茶加工</t>
  </si>
  <si>
    <t>瑶茶100亩</t>
  </si>
  <si>
    <t>翱康生物有限公司</t>
  </si>
  <si>
    <t>观音阁镇铁溪垅村种养产业扶贫项目</t>
  </si>
  <si>
    <t>新建柑橘、紫薯50亩</t>
  </si>
  <si>
    <t>观音阁镇坪里村天源专业合作社</t>
  </si>
  <si>
    <t>观音阁镇丁桥村苗木种植项目</t>
  </si>
  <si>
    <t>丁桥村</t>
  </si>
  <si>
    <t>新建苗木70亩</t>
  </si>
  <si>
    <t>丁桥村苗木专业合作社</t>
  </si>
  <si>
    <t>仑斗坪黄金贡柚项目</t>
  </si>
  <si>
    <t>仑斗坪村</t>
  </si>
  <si>
    <t>扩建黄金贡柚200亩</t>
  </si>
  <si>
    <t>溆浦县朝霞农民种养合作社</t>
  </si>
  <si>
    <t>观音阁镇赤洪绿之然大米加工产业项目</t>
  </si>
  <si>
    <t>赤洪村</t>
  </si>
  <si>
    <t>扩大大米加工生产线</t>
  </si>
  <si>
    <t>溆浦县绿之燃米业有限公司</t>
  </si>
  <si>
    <t>观音阁镇优质稻、飞防项目</t>
  </si>
  <si>
    <t>赤洪、丁桥</t>
  </si>
  <si>
    <t>扩大优质稻、飞防规模</t>
  </si>
  <si>
    <t>溆浦农飞客</t>
  </si>
  <si>
    <t>溆浦县2019年88个扶贫产业项目奖补</t>
  </si>
  <si>
    <t>全县</t>
  </si>
  <si>
    <t>兑现2019年奖补</t>
  </si>
  <si>
    <t>奖补参与产业扶贫的帮扶经营主体</t>
  </si>
  <si>
    <t>溆浦县农业农村局</t>
  </si>
  <si>
    <t>按财政资金投入的20%奖补</t>
  </si>
  <si>
    <t>附件5</t>
  </si>
  <si>
    <t>溆浦县2019年统筹整合使用财政涉农资金明细表（其他项目）</t>
  </si>
  <si>
    <t>是  否
贫困村</t>
  </si>
  <si>
    <t>合计 
 (万元)</t>
  </si>
  <si>
    <t>计划开工时间</t>
  </si>
  <si>
    <t>计划完工时   间</t>
  </si>
  <si>
    <t>雨露计划职业学历教育</t>
  </si>
  <si>
    <t>200人职业教育补助</t>
  </si>
  <si>
    <t>解决200名建档立卡学生就学</t>
  </si>
  <si>
    <t>/</t>
  </si>
  <si>
    <t>254人职业教育补助</t>
  </si>
  <si>
    <t>解决254名建档立卡学生就学</t>
  </si>
  <si>
    <t>142人职业教育补助</t>
  </si>
  <si>
    <t>解决142名建档立卡学生就学</t>
  </si>
  <si>
    <t>154人职业教育补助</t>
  </si>
  <si>
    <t>解决154名建档立卡学生就学</t>
  </si>
  <si>
    <t>169人职业教育补助</t>
  </si>
  <si>
    <t>解决169名建档立卡学生就学</t>
  </si>
  <si>
    <t>156人职业教育补助</t>
  </si>
  <si>
    <t>解决156名建档立卡学生就学</t>
  </si>
  <si>
    <t>104人职业教育补助</t>
  </si>
  <si>
    <t>解决104名建档立卡学生就学</t>
  </si>
  <si>
    <t>300人职业教育补助</t>
  </si>
  <si>
    <t>解决300名建档立卡学生就学</t>
  </si>
  <si>
    <t>147人职业教育补助</t>
  </si>
  <si>
    <t>解决147名建档立卡学生就学</t>
  </si>
  <si>
    <t>380人职业教育补助</t>
  </si>
  <si>
    <t>解决380名建档立卡学生就学</t>
  </si>
  <si>
    <t>360人职业教育补助</t>
  </si>
  <si>
    <t>解决360名建档立卡学生就学</t>
  </si>
  <si>
    <t>406人职业教育补助</t>
  </si>
  <si>
    <t>解决406名建档立卡学生就学</t>
  </si>
  <si>
    <t>280人职业教育补助</t>
  </si>
  <si>
    <t>解决280名建档立卡学生就学</t>
  </si>
  <si>
    <t>310人职业教育补助</t>
  </si>
  <si>
    <t>解决310名建档立卡学生就学</t>
  </si>
  <si>
    <t>180人职业教育补助</t>
  </si>
  <si>
    <t>解决180名建档立卡学生就学</t>
  </si>
  <si>
    <t>83人职业教育补助</t>
  </si>
  <si>
    <t>解决83人名建档立卡学生就学</t>
  </si>
  <si>
    <t>127人职业教育补助</t>
  </si>
  <si>
    <t>解决127名建档立卡学生就学</t>
  </si>
  <si>
    <t>222人职业教育补助</t>
  </si>
  <si>
    <t>解决222名建档立卡学生就学</t>
  </si>
  <si>
    <t>140人职业教育补助</t>
  </si>
  <si>
    <t>解决140名建档立卡学生就学</t>
  </si>
  <si>
    <t>祖师殿镇</t>
  </si>
  <si>
    <t>216人职业教育补助</t>
  </si>
  <si>
    <t>解决216名建档立卡学生就学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</si>
</sst>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yyyy&quot;年&quot;m&quot;月&quot;;@"/>
    <numFmt numFmtId="42" formatCode="_ &quot;￥&quot;* #,##0_ ;_ &quot;￥&quot;* \-#,##0_ ;_ &quot;￥&quot;* &quot;-&quot;_ ;_ @_ "/>
    <numFmt numFmtId="179" formatCode="0.00_);[Red]\(0.00\)"/>
    <numFmt numFmtId="180" formatCode="0_);[Red]\(0\)"/>
    <numFmt numFmtId="181" formatCode="0.00_ "/>
    <numFmt numFmtId="182" formatCode="yyyy/m/d;@"/>
  </numFmts>
  <fonts count="6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rgb="FF002060"/>
      <name val="宋体"/>
      <charset val="134"/>
      <scheme val="minor"/>
    </font>
    <font>
      <b/>
      <sz val="12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8"/>
      <color theme="1"/>
      <name val="宋体"/>
      <charset val="134"/>
    </font>
    <font>
      <sz val="9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6"/>
      <name val="黑体"/>
      <charset val="134"/>
    </font>
    <font>
      <sz val="22"/>
      <name val="方正大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b/>
      <sz val="16"/>
      <color indexed="8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vertAlign val="superscript"/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3" fillId="0" borderId="0">
      <alignment vertical="center"/>
    </xf>
    <xf numFmtId="0" fontId="45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58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53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38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52" fillId="19" borderId="11" applyNumberFormat="0" applyAlignment="0" applyProtection="0">
      <alignment vertical="center"/>
    </xf>
    <xf numFmtId="0" fontId="38" fillId="0" borderId="0">
      <alignment vertical="center"/>
    </xf>
    <xf numFmtId="0" fontId="45" fillId="13" borderId="0" applyNumberFormat="0" applyBorder="0" applyAlignment="0" applyProtection="0">
      <alignment vertical="center"/>
    </xf>
    <xf numFmtId="0" fontId="59" fillId="19" borderId="8" applyNumberFormat="0" applyAlignment="0" applyProtection="0">
      <alignment vertical="center"/>
    </xf>
    <xf numFmtId="0" fontId="3" fillId="0" borderId="0">
      <alignment vertical="center"/>
    </xf>
    <xf numFmtId="0" fontId="56" fillId="27" borderId="15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8" fillId="0" borderId="0">
      <alignment vertical="center"/>
    </xf>
    <xf numFmtId="0" fontId="41" fillId="15" borderId="0" applyNumberFormat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0" fillId="0" borderId="0"/>
    <xf numFmtId="0" fontId="41" fillId="2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" fillId="0" borderId="0"/>
    <xf numFmtId="0" fontId="41" fillId="29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9" fillId="0" borderId="0"/>
    <xf numFmtId="0" fontId="3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" fillId="0" borderId="0"/>
    <xf numFmtId="0" fontId="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 applyBorder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 applyBorder="0">
      <alignment vertical="center"/>
    </xf>
    <xf numFmtId="0" fontId="3" fillId="0" borderId="0">
      <protection locked="0"/>
    </xf>
    <xf numFmtId="0" fontId="3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" fillId="0" borderId="0"/>
    <xf numFmtId="0" fontId="0" fillId="0" borderId="0" applyBorder="0">
      <alignment vertical="center"/>
    </xf>
    <xf numFmtId="0" fontId="0" fillId="0" borderId="0">
      <alignment vertical="center"/>
    </xf>
    <xf numFmtId="49" fontId="3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 applyBorder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" fillId="0" borderId="0">
      <alignment vertical="center"/>
    </xf>
    <xf numFmtId="0" fontId="38" fillId="0" borderId="0">
      <alignment vertical="center"/>
    </xf>
    <xf numFmtId="0" fontId="30" fillId="0" borderId="0">
      <alignment vertical="center"/>
    </xf>
    <xf numFmtId="0" fontId="0" fillId="0" borderId="0" applyBorder="0">
      <alignment vertical="center"/>
    </xf>
    <xf numFmtId="0" fontId="37" fillId="0" borderId="0">
      <protection locked="0"/>
    </xf>
    <xf numFmtId="0" fontId="0" fillId="0" borderId="0" applyBorder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</cellStyleXfs>
  <cellXfs count="4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34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34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34" applyFont="1" applyFill="1" applyBorder="1" applyAlignment="1">
      <alignment horizontal="center" vertical="center" wrapText="1" shrinkToFit="1"/>
    </xf>
    <xf numFmtId="57" fontId="17" fillId="2" borderId="1" xfId="34" applyNumberFormat="1" applyFont="1" applyFill="1" applyBorder="1" applyAlignment="1">
      <alignment horizontal="center" vertical="center" wrapText="1" shrinkToFit="1"/>
    </xf>
    <xf numFmtId="57" fontId="17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57" fontId="16" fillId="2" borderId="1" xfId="34" applyNumberFormat="1" applyFont="1" applyFill="1" applyBorder="1" applyAlignment="1">
      <alignment horizontal="center" vertical="center" wrapText="1" shrinkToFi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8" fillId="2" borderId="1" xfId="66" applyNumberFormat="1" applyFont="1" applyFill="1" applyBorder="1" applyAlignment="1">
      <alignment horizontal="center" vertical="center" wrapText="1"/>
    </xf>
    <xf numFmtId="176" fontId="18" fillId="2" borderId="1" xfId="66" applyNumberFormat="1" applyFont="1" applyFill="1" applyBorder="1" applyAlignment="1">
      <alignment horizontal="center" vertical="center" wrapText="1"/>
    </xf>
    <xf numFmtId="0" fontId="18" fillId="0" borderId="1" xfId="66" applyNumberFormat="1" applyFont="1" applyFill="1" applyBorder="1" applyAlignment="1">
      <alignment horizontal="center" vertical="center" wrapText="1"/>
    </xf>
    <xf numFmtId="0" fontId="18" fillId="0" borderId="1" xfId="66" applyFont="1" applyFill="1" applyBorder="1" applyAlignment="1">
      <alignment horizontal="center" vertical="center" wrapText="1"/>
    </xf>
    <xf numFmtId="176" fontId="18" fillId="0" borderId="1" xfId="66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66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18" fillId="2" borderId="1" xfId="120" applyFont="1" applyFill="1" applyBorder="1" applyAlignment="1">
      <alignment horizontal="center" vertical="center" wrapText="1"/>
    </xf>
    <xf numFmtId="0" fontId="18" fillId="2" borderId="1" xfId="120" applyNumberFormat="1" applyFont="1" applyFill="1" applyBorder="1" applyAlignment="1">
      <alignment horizontal="center" vertical="center" wrapText="1"/>
    </xf>
    <xf numFmtId="176" fontId="18" fillId="2" borderId="1" xfId="120" applyNumberFormat="1" applyFont="1" applyFill="1" applyBorder="1" applyAlignment="1">
      <alignment horizontal="center" vertical="center" wrapText="1"/>
    </xf>
    <xf numFmtId="49" fontId="18" fillId="2" borderId="1" xfId="120" applyNumberFormat="1" applyFont="1" applyFill="1" applyBorder="1" applyAlignment="1">
      <alignment horizontal="center" vertical="center" wrapText="1"/>
    </xf>
    <xf numFmtId="179" fontId="18" fillId="2" borderId="1" xfId="0" applyNumberFormat="1" applyFont="1" applyFill="1" applyBorder="1" applyAlignment="1">
      <alignment horizontal="center" vertical="center" wrapText="1"/>
    </xf>
    <xf numFmtId="180" fontId="18" fillId="2" borderId="1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/>
    </xf>
    <xf numFmtId="0" fontId="18" fillId="0" borderId="1" xfId="120" applyNumberFormat="1" applyFont="1" applyFill="1" applyBorder="1" applyAlignment="1">
      <alignment horizontal="center" vertical="center" wrapText="1"/>
    </xf>
    <xf numFmtId="176" fontId="18" fillId="0" borderId="1" xfId="12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80" fontId="18" fillId="2" borderId="1" xfId="12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0" fontId="18" fillId="0" borderId="1" xfId="120" applyFont="1" applyFill="1" applyBorder="1" applyAlignment="1">
      <alignment horizontal="center" vertical="center" wrapText="1"/>
    </xf>
    <xf numFmtId="0" fontId="18" fillId="2" borderId="1" xfId="2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2" borderId="1" xfId="123" applyNumberFormat="1" applyFont="1" applyFill="1" applyBorder="1" applyAlignment="1">
      <alignment horizontal="center" vertical="center" wrapText="1"/>
    </xf>
    <xf numFmtId="0" fontId="18" fillId="0" borderId="1" xfId="123" applyNumberFormat="1" applyFont="1" applyFill="1" applyBorder="1" applyAlignment="1">
      <alignment horizontal="center" vertical="center" wrapText="1"/>
    </xf>
    <xf numFmtId="176" fontId="18" fillId="0" borderId="1" xfId="123" applyNumberFormat="1" applyFont="1" applyFill="1" applyBorder="1" applyAlignment="1">
      <alignment horizontal="center" vertical="center" wrapText="1"/>
    </xf>
    <xf numFmtId="176" fontId="18" fillId="2" borderId="1" xfId="123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2" borderId="1" xfId="73" applyNumberFormat="1" applyFont="1" applyFill="1" applyBorder="1" applyAlignment="1">
      <alignment horizontal="center" vertical="center" wrapText="1"/>
    </xf>
    <xf numFmtId="49" fontId="18" fillId="2" borderId="1" xfId="73" applyNumberFormat="1" applyFont="1" applyFill="1" applyBorder="1" applyAlignment="1">
      <alignment horizontal="center" vertical="center" wrapText="1"/>
    </xf>
    <xf numFmtId="0" fontId="18" fillId="0" borderId="1" xfId="73" applyNumberFormat="1" applyFont="1" applyFill="1" applyBorder="1" applyAlignment="1">
      <alignment horizontal="center" vertical="center" wrapText="1"/>
    </xf>
    <xf numFmtId="49" fontId="18" fillId="0" borderId="1" xfId="73" applyNumberFormat="1" applyFont="1" applyFill="1" applyBorder="1" applyAlignment="1">
      <alignment horizontal="center" vertical="center" wrapText="1"/>
    </xf>
    <xf numFmtId="0" fontId="18" fillId="0" borderId="1" xfId="122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8" fillId="2" borderId="1" xfId="122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176" fontId="13" fillId="2" borderId="0" xfId="0" applyNumberFormat="1" applyFont="1" applyFill="1" applyBorder="1" applyAlignment="1">
      <alignment horizontal="center" vertical="center" wrapText="1"/>
    </xf>
    <xf numFmtId="177" fontId="13" fillId="0" borderId="0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justify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justify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justify" vertical="center" wrapText="1"/>
    </xf>
    <xf numFmtId="176" fontId="14" fillId="2" borderId="1" xfId="69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7" fontId="13" fillId="0" borderId="1" xfId="69" applyNumberFormat="1" applyFont="1" applyFill="1" applyBorder="1" applyAlignment="1">
      <alignment horizontal="center" vertical="center" wrapText="1"/>
    </xf>
    <xf numFmtId="176" fontId="13" fillId="0" borderId="1" xfId="48" applyNumberFormat="1" applyFont="1" applyFill="1" applyBorder="1" applyAlignment="1">
      <alignment horizontal="center" vertical="center" wrapText="1"/>
    </xf>
    <xf numFmtId="176" fontId="13" fillId="0" borderId="1" xfId="68" applyNumberFormat="1" applyFont="1" applyFill="1" applyBorder="1" applyAlignment="1">
      <alignment horizontal="justify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6" fontId="13" fillId="2" borderId="1" xfId="48" applyNumberFormat="1" applyFont="1" applyFill="1" applyBorder="1" applyAlignment="1">
      <alignment horizontal="center" vertical="center" wrapText="1"/>
    </xf>
    <xf numFmtId="176" fontId="13" fillId="0" borderId="1" xfId="65" applyNumberFormat="1" applyFont="1" applyFill="1" applyBorder="1" applyAlignment="1">
      <alignment horizontal="center" vertical="center" wrapText="1"/>
    </xf>
    <xf numFmtId="176" fontId="13" fillId="0" borderId="1" xfId="24" applyNumberFormat="1" applyFont="1" applyFill="1" applyBorder="1" applyAlignment="1">
      <alignment horizontal="justify" vertical="center" wrapText="1"/>
    </xf>
    <xf numFmtId="176" fontId="13" fillId="2" borderId="1" xfId="65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3" fillId="2" borderId="1" xfId="68" applyNumberFormat="1" applyFont="1" applyFill="1" applyBorder="1" applyAlignment="1">
      <alignment horizontal="justify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6" fontId="13" fillId="0" borderId="1" xfId="67" applyNumberFormat="1" applyFont="1" applyFill="1" applyBorder="1" applyAlignment="1">
      <alignment horizontal="justify" vertical="center" wrapText="1"/>
    </xf>
    <xf numFmtId="176" fontId="13" fillId="0" borderId="1" xfId="66" applyNumberFormat="1" applyFont="1" applyFill="1" applyBorder="1" applyAlignment="1">
      <alignment horizontal="justify" vertical="center" wrapText="1"/>
    </xf>
    <xf numFmtId="176" fontId="13" fillId="0" borderId="1" xfId="64" applyNumberFormat="1" applyFont="1" applyFill="1" applyBorder="1" applyAlignment="1">
      <alignment horizontal="justify" vertical="center" wrapText="1"/>
    </xf>
    <xf numFmtId="176" fontId="13" fillId="2" borderId="1" xfId="0" applyNumberFormat="1" applyFont="1" applyFill="1" applyBorder="1" applyAlignment="1">
      <alignment horizontal="justify" vertical="center" wrapText="1"/>
    </xf>
    <xf numFmtId="176" fontId="13" fillId="0" borderId="1" xfId="0" applyNumberFormat="1" applyFont="1" applyFill="1" applyBorder="1" applyAlignment="1">
      <alignment horizontal="justify" vertical="center" wrapText="1"/>
    </xf>
    <xf numFmtId="176" fontId="13" fillId="2" borderId="1" xfId="69" applyNumberFormat="1" applyFont="1" applyFill="1" applyBorder="1" applyAlignment="1">
      <alignment horizontal="center" vertical="center" wrapText="1"/>
    </xf>
    <xf numFmtId="176" fontId="13" fillId="2" borderId="1" xfId="69" applyNumberFormat="1" applyFont="1" applyFill="1" applyBorder="1" applyAlignment="1">
      <alignment horizontal="justify" vertical="center" wrapText="1"/>
    </xf>
    <xf numFmtId="177" fontId="13" fillId="2" borderId="1" xfId="69" applyNumberFormat="1" applyFont="1" applyFill="1" applyBorder="1" applyAlignment="1">
      <alignment horizontal="center" vertical="center" wrapText="1"/>
    </xf>
    <xf numFmtId="177" fontId="14" fillId="2" borderId="1" xfId="69" applyNumberFormat="1" applyFont="1" applyFill="1" applyBorder="1" applyAlignment="1">
      <alignment horizontal="center" vertical="center" wrapText="1"/>
    </xf>
    <xf numFmtId="176" fontId="14" fillId="2" borderId="1" xfId="69" applyNumberFormat="1" applyFont="1" applyFill="1" applyBorder="1" applyAlignment="1">
      <alignment horizontal="justify" vertical="center" wrapText="1"/>
    </xf>
    <xf numFmtId="176" fontId="13" fillId="0" borderId="1" xfId="69" applyNumberFormat="1" applyFont="1" applyFill="1" applyBorder="1" applyAlignment="1">
      <alignment horizontal="center" vertical="center" wrapText="1"/>
    </xf>
    <xf numFmtId="176" fontId="13" fillId="0" borderId="1" xfId="21" applyNumberFormat="1" applyFont="1" applyFill="1" applyBorder="1" applyAlignment="1" applyProtection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177" fontId="13" fillId="0" borderId="1" xfId="21" applyNumberFormat="1" applyFont="1" applyFill="1" applyBorder="1" applyAlignment="1" applyProtection="1">
      <alignment horizontal="center" vertical="center" wrapText="1"/>
    </xf>
    <xf numFmtId="176" fontId="13" fillId="0" borderId="1" xfId="7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3" fillId="0" borderId="2" xfId="69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justify" vertical="center" wrapText="1" shrinkToFit="1"/>
    </xf>
    <xf numFmtId="176" fontId="13" fillId="0" borderId="1" xfId="0" applyNumberFormat="1" applyFont="1" applyFill="1" applyBorder="1" applyAlignment="1" applyProtection="1">
      <alignment horizontal="justify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7" fillId="2" borderId="1" xfId="69" applyFont="1" applyFill="1" applyBorder="1" applyAlignment="1">
      <alignment horizontal="center" vertical="center" wrapText="1"/>
    </xf>
    <xf numFmtId="0" fontId="13" fillId="2" borderId="1" xfId="6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180" fontId="13" fillId="2" borderId="1" xfId="61" applyNumberFormat="1" applyFont="1" applyFill="1" applyBorder="1" applyAlignment="1">
      <alignment horizontal="center" vertical="center" wrapText="1"/>
    </xf>
    <xf numFmtId="177" fontId="13" fillId="2" borderId="1" xfId="61" applyNumberFormat="1" applyFont="1" applyFill="1" applyBorder="1" applyAlignment="1">
      <alignment horizontal="center" vertical="center" wrapText="1"/>
    </xf>
    <xf numFmtId="0" fontId="17" fillId="2" borderId="1" xfId="73" applyFont="1" applyFill="1" applyBorder="1" applyAlignment="1">
      <alignment horizontal="center" vertical="center" wrapText="1"/>
    </xf>
    <xf numFmtId="0" fontId="17" fillId="2" borderId="1" xfId="72" applyFont="1" applyFill="1" applyBorder="1" applyAlignment="1">
      <alignment horizontal="justify" vertical="center" wrapText="1"/>
    </xf>
    <xf numFmtId="179" fontId="17" fillId="2" borderId="1" xfId="21" applyNumberFormat="1" applyFont="1" applyFill="1" applyBorder="1" applyAlignment="1">
      <alignment horizontal="center" vertical="center" wrapText="1"/>
    </xf>
    <xf numFmtId="179" fontId="17" fillId="2" borderId="1" xfId="0" applyNumberFormat="1" applyFont="1" applyFill="1" applyBorder="1" applyAlignment="1">
      <alignment horizontal="center" vertical="center" wrapText="1"/>
    </xf>
    <xf numFmtId="0" fontId="17" fillId="2" borderId="1" xfId="71" applyFont="1" applyFill="1" applyBorder="1" applyAlignment="1">
      <alignment horizontal="center" vertical="center" wrapText="1"/>
    </xf>
    <xf numFmtId="0" fontId="17" fillId="2" borderId="1" xfId="71" applyFont="1" applyFill="1" applyBorder="1" applyAlignment="1">
      <alignment horizontal="justify" vertical="center" wrapText="1"/>
    </xf>
    <xf numFmtId="179" fontId="17" fillId="2" borderId="1" xfId="71" applyNumberFormat="1" applyFont="1" applyFill="1" applyBorder="1" applyAlignment="1">
      <alignment horizontal="center" vertical="center" wrapText="1"/>
    </xf>
    <xf numFmtId="0" fontId="13" fillId="2" borderId="1" xfId="27" applyFont="1" applyFill="1" applyBorder="1" applyAlignment="1">
      <alignment horizontal="center" vertical="center" wrapText="1"/>
    </xf>
    <xf numFmtId="0" fontId="13" fillId="2" borderId="1" xfId="61" applyNumberFormat="1" applyFont="1" applyFill="1" applyBorder="1" applyAlignment="1">
      <alignment horizontal="center" vertical="center" wrapText="1"/>
    </xf>
    <xf numFmtId="179" fontId="16" fillId="2" borderId="1" xfId="0" applyNumberFormat="1" applyFont="1" applyFill="1" applyBorder="1" applyAlignment="1">
      <alignment horizontal="center" vertical="center" wrapText="1"/>
    </xf>
    <xf numFmtId="180" fontId="17" fillId="2" borderId="1" xfId="21" applyNumberFormat="1" applyFont="1" applyFill="1" applyBorder="1" applyAlignment="1">
      <alignment horizontal="center" vertical="center" wrapText="1"/>
    </xf>
    <xf numFmtId="180" fontId="17" fillId="2" borderId="1" xfId="0" applyNumberFormat="1" applyFont="1" applyFill="1" applyBorder="1" applyAlignment="1">
      <alignment horizontal="center" vertical="center" wrapText="1"/>
    </xf>
    <xf numFmtId="180" fontId="17" fillId="2" borderId="1" xfId="71" applyNumberFormat="1" applyFont="1" applyFill="1" applyBorder="1" applyAlignment="1">
      <alignment horizontal="center" vertical="center" wrapText="1"/>
    </xf>
    <xf numFmtId="0" fontId="17" fillId="2" borderId="1" xfId="72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179" fontId="16" fillId="2" borderId="1" xfId="71" applyNumberFormat="1" applyFont="1" applyFill="1" applyBorder="1" applyAlignment="1">
      <alignment horizontal="center" vertical="center" wrapText="1"/>
    </xf>
    <xf numFmtId="49" fontId="17" fillId="2" borderId="1" xfId="71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2" borderId="2" xfId="69" applyFont="1" applyFill="1" applyBorder="1" applyAlignment="1">
      <alignment horizontal="center" vertical="center" wrapText="1"/>
    </xf>
    <xf numFmtId="0" fontId="17" fillId="2" borderId="2" xfId="71" applyFont="1" applyFill="1" applyBorder="1" applyAlignment="1">
      <alignment horizontal="center" vertical="center" wrapText="1"/>
    </xf>
    <xf numFmtId="0" fontId="17" fillId="2" borderId="1" xfId="22" applyFont="1" applyFill="1" applyBorder="1" applyAlignment="1">
      <alignment horizontal="justify" vertical="center" wrapText="1"/>
    </xf>
    <xf numFmtId="0" fontId="13" fillId="2" borderId="1" xfId="73" applyFont="1" applyFill="1" applyBorder="1" applyAlignment="1">
      <alignment horizontal="center" vertical="center" wrapText="1"/>
    </xf>
    <xf numFmtId="0" fontId="13" fillId="0" borderId="1" xfId="70" applyFont="1" applyFill="1" applyBorder="1" applyAlignment="1">
      <alignment horizontal="center" vertical="center" wrapText="1"/>
    </xf>
    <xf numFmtId="0" fontId="13" fillId="0" borderId="1" xfId="70" applyFont="1" applyFill="1" applyBorder="1" applyAlignment="1">
      <alignment horizontal="justify" vertical="center" wrapText="1"/>
    </xf>
    <xf numFmtId="181" fontId="13" fillId="0" borderId="1" xfId="70" applyNumberFormat="1" applyFont="1" applyFill="1" applyBorder="1" applyAlignment="1">
      <alignment horizontal="center" vertical="center" wrapText="1"/>
    </xf>
    <xf numFmtId="0" fontId="17" fillId="2" borderId="1" xfId="55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justify" vertical="center" wrapText="1"/>
    </xf>
    <xf numFmtId="0" fontId="13" fillId="2" borderId="1" xfId="124" applyFont="1" applyFill="1" applyBorder="1" applyAlignment="1">
      <alignment horizontal="center" vertical="center" wrapText="1"/>
    </xf>
    <xf numFmtId="181" fontId="17" fillId="2" borderId="1" xfId="71" applyNumberFormat="1" applyFont="1" applyFill="1" applyBorder="1" applyAlignment="1">
      <alignment horizontal="center" vertical="center" wrapText="1"/>
    </xf>
    <xf numFmtId="0" fontId="13" fillId="0" borderId="2" xfId="70" applyFont="1" applyFill="1" applyBorder="1" applyAlignment="1">
      <alignment horizontal="center" vertical="center" wrapText="1"/>
    </xf>
    <xf numFmtId="0" fontId="17" fillId="2" borderId="1" xfId="14" applyFont="1" applyFill="1" applyBorder="1" applyAlignment="1">
      <alignment horizontal="center" vertical="center" wrapText="1"/>
    </xf>
    <xf numFmtId="10" fontId="17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7" fillId="0" borderId="1" xfId="69" applyFont="1" applyFill="1" applyBorder="1" applyAlignment="1">
      <alignment horizontal="center" vertical="center" wrapText="1"/>
    </xf>
    <xf numFmtId="0" fontId="13" fillId="0" borderId="1" xfId="99" applyFont="1" applyFill="1" applyBorder="1" applyAlignment="1">
      <alignment horizontal="center" vertical="center" wrapText="1"/>
    </xf>
    <xf numFmtId="0" fontId="13" fillId="0" borderId="1" xfId="59" applyFont="1" applyFill="1" applyBorder="1" applyAlignment="1">
      <alignment horizontal="justify" vertical="center" wrapText="1"/>
    </xf>
    <xf numFmtId="0" fontId="13" fillId="0" borderId="1" xfId="59" applyFont="1" applyFill="1" applyBorder="1" applyAlignment="1">
      <alignment horizontal="center" vertical="center" wrapText="1"/>
    </xf>
    <xf numFmtId="0" fontId="13" fillId="0" borderId="1" xfId="59" applyNumberFormat="1" applyFont="1" applyFill="1" applyBorder="1" applyAlignment="1">
      <alignment horizontal="center" vertical="center" wrapText="1"/>
    </xf>
    <xf numFmtId="0" fontId="13" fillId="0" borderId="1" xfId="102" applyFont="1" applyFill="1" applyBorder="1" applyAlignment="1">
      <alignment horizontal="justify" vertical="center" wrapText="1"/>
    </xf>
    <xf numFmtId="0" fontId="13" fillId="0" borderId="1" xfId="102" applyFont="1" applyFill="1" applyBorder="1" applyAlignment="1">
      <alignment horizontal="center" vertical="center" wrapText="1"/>
    </xf>
    <xf numFmtId="0" fontId="13" fillId="0" borderId="1" xfId="102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58" fontId="17" fillId="0" borderId="1" xfId="0" applyNumberFormat="1" applyFont="1" applyFill="1" applyBorder="1" applyAlignment="1">
      <alignment horizontal="justify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98" applyNumberFormat="1" applyFont="1" applyFill="1" applyBorder="1" applyAlignment="1" applyProtection="1">
      <alignment horizontal="center" vertical="center" wrapText="1"/>
    </xf>
    <xf numFmtId="57" fontId="17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0" borderId="1" xfId="116" applyFont="1" applyFill="1" applyBorder="1" applyAlignment="1">
      <alignment horizontal="center" vertical="center" wrapText="1"/>
    </xf>
    <xf numFmtId="0" fontId="13" fillId="0" borderId="1" xfId="116" applyFont="1" applyFill="1" applyBorder="1" applyAlignment="1">
      <alignment horizontal="justify" vertical="center" wrapText="1"/>
    </xf>
    <xf numFmtId="0" fontId="13" fillId="0" borderId="1" xfId="116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116" applyFont="1" applyFill="1" applyBorder="1" applyAlignment="1">
      <alignment vertical="center" wrapText="1"/>
    </xf>
    <xf numFmtId="0" fontId="13" fillId="0" borderId="1" xfId="91" applyFont="1" applyFill="1" applyBorder="1" applyAlignment="1">
      <alignment horizontal="center" vertical="center" wrapText="1"/>
    </xf>
    <xf numFmtId="0" fontId="13" fillId="0" borderId="1" xfId="91" applyFont="1" applyFill="1" applyBorder="1" applyAlignment="1">
      <alignment horizontal="justify" vertical="center" wrapText="1"/>
    </xf>
    <xf numFmtId="0" fontId="13" fillId="0" borderId="1" xfId="91" applyNumberFormat="1" applyFont="1" applyFill="1" applyBorder="1" applyAlignment="1">
      <alignment horizontal="center" vertical="center" wrapText="1"/>
    </xf>
    <xf numFmtId="0" fontId="13" fillId="0" borderId="1" xfId="88" applyFont="1" applyFill="1" applyBorder="1" applyAlignment="1">
      <alignment horizontal="center" vertical="center" wrapText="1"/>
    </xf>
    <xf numFmtId="0" fontId="13" fillId="0" borderId="1" xfId="88" applyFont="1" applyFill="1" applyBorder="1" applyAlignment="1">
      <alignment horizontal="justify" vertical="center" wrapText="1"/>
    </xf>
    <xf numFmtId="0" fontId="13" fillId="0" borderId="1" xfId="88" applyNumberFormat="1" applyFont="1" applyFill="1" applyBorder="1" applyAlignment="1">
      <alignment horizontal="center" vertical="center" wrapText="1"/>
    </xf>
    <xf numFmtId="0" fontId="13" fillId="0" borderId="1" xfId="84" applyFont="1" applyFill="1" applyBorder="1" applyAlignment="1">
      <alignment horizontal="center" vertical="center" wrapText="1"/>
    </xf>
    <xf numFmtId="0" fontId="13" fillId="0" borderId="1" xfId="84" applyFont="1" applyFill="1" applyBorder="1" applyAlignment="1">
      <alignment horizontal="justify" vertical="center" wrapText="1"/>
    </xf>
    <xf numFmtId="0" fontId="13" fillId="0" borderId="1" xfId="84" applyNumberFormat="1" applyFont="1" applyFill="1" applyBorder="1" applyAlignment="1">
      <alignment horizontal="center" vertical="center" wrapText="1"/>
    </xf>
    <xf numFmtId="0" fontId="13" fillId="0" borderId="1" xfId="80" applyFont="1" applyFill="1" applyBorder="1" applyAlignment="1">
      <alignment horizontal="center" vertical="center" wrapText="1"/>
    </xf>
    <xf numFmtId="0" fontId="13" fillId="0" borderId="1" xfId="80" applyFont="1" applyFill="1" applyBorder="1" applyAlignment="1">
      <alignment horizontal="justify" vertical="center" wrapText="1"/>
    </xf>
    <xf numFmtId="0" fontId="13" fillId="0" borderId="1" xfId="80" applyNumberFormat="1" applyFont="1" applyFill="1" applyBorder="1" applyAlignment="1">
      <alignment horizontal="center" vertical="center" wrapText="1"/>
    </xf>
    <xf numFmtId="0" fontId="13" fillId="0" borderId="1" xfId="31" applyFont="1" applyFill="1" applyBorder="1" applyAlignment="1">
      <alignment horizontal="center" vertical="center" wrapText="1"/>
    </xf>
    <xf numFmtId="0" fontId="13" fillId="0" borderId="1" xfId="31" applyFont="1" applyFill="1" applyBorder="1" applyAlignment="1">
      <alignment horizontal="justify" vertical="center" wrapText="1"/>
    </xf>
    <xf numFmtId="0" fontId="13" fillId="0" borderId="1" xfId="31" applyNumberFormat="1" applyFont="1" applyFill="1" applyBorder="1" applyAlignment="1">
      <alignment horizontal="center" vertical="center" wrapText="1"/>
    </xf>
    <xf numFmtId="49" fontId="13" fillId="0" borderId="1" xfId="116" applyNumberFormat="1" applyFont="1" applyFill="1" applyBorder="1" applyAlignment="1">
      <alignment horizontal="center" vertical="center" wrapText="1"/>
    </xf>
    <xf numFmtId="0" fontId="13" fillId="0" borderId="1" xfId="81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3" fillId="0" borderId="1" xfId="27" applyNumberFormat="1" applyFont="1" applyFill="1" applyBorder="1" applyAlignment="1">
      <alignment horizontal="center" vertical="center" wrapText="1"/>
    </xf>
    <xf numFmtId="0" fontId="13" fillId="0" borderId="2" xfId="116" applyFont="1" applyFill="1" applyBorder="1" applyAlignment="1">
      <alignment horizontal="center" vertical="center" wrapText="1"/>
    </xf>
    <xf numFmtId="179" fontId="13" fillId="0" borderId="2" xfId="27" applyNumberFormat="1" applyFont="1" applyFill="1" applyBorder="1" applyAlignment="1">
      <alignment horizontal="center" vertical="center" wrapText="1"/>
    </xf>
    <xf numFmtId="0" fontId="13" fillId="0" borderId="1" xfId="85" applyFont="1" applyFill="1" applyBorder="1" applyAlignment="1">
      <alignment horizontal="center" vertical="center" wrapText="1"/>
    </xf>
    <xf numFmtId="0" fontId="13" fillId="0" borderId="1" xfId="85" applyFont="1" applyFill="1" applyBorder="1" applyAlignment="1">
      <alignment horizontal="justify" vertical="center" wrapText="1"/>
    </xf>
    <xf numFmtId="0" fontId="13" fillId="0" borderId="1" xfId="85" applyNumberFormat="1" applyFont="1" applyFill="1" applyBorder="1" applyAlignment="1">
      <alignment horizontal="center" vertical="center" wrapText="1"/>
    </xf>
    <xf numFmtId="0" fontId="13" fillId="0" borderId="1" xfId="94" applyFont="1" applyFill="1" applyBorder="1" applyAlignment="1">
      <alignment horizontal="center" vertical="center" wrapText="1"/>
    </xf>
    <xf numFmtId="0" fontId="13" fillId="0" borderId="1" xfId="94" applyFont="1" applyFill="1" applyBorder="1" applyAlignment="1">
      <alignment horizontal="justify" vertical="center" wrapText="1"/>
    </xf>
    <xf numFmtId="0" fontId="13" fillId="0" borderId="1" xfId="94" applyNumberFormat="1" applyFont="1" applyFill="1" applyBorder="1" applyAlignment="1">
      <alignment horizontal="center" vertical="center" wrapText="1"/>
    </xf>
    <xf numFmtId="0" fontId="13" fillId="0" borderId="1" xfId="92" applyFont="1" applyFill="1" applyBorder="1" applyAlignment="1">
      <alignment horizontal="center" vertical="center" wrapText="1"/>
    </xf>
    <xf numFmtId="0" fontId="13" fillId="0" borderId="1" xfId="92" applyFont="1" applyFill="1" applyBorder="1" applyAlignment="1">
      <alignment horizontal="justify" vertical="center" wrapText="1"/>
    </xf>
    <xf numFmtId="0" fontId="13" fillId="0" borderId="1" xfId="92" applyNumberFormat="1" applyFont="1" applyFill="1" applyBorder="1" applyAlignment="1">
      <alignment horizontal="center" vertical="center" wrapText="1"/>
    </xf>
    <xf numFmtId="0" fontId="17" fillId="0" borderId="1" xfId="113" applyFont="1" applyFill="1" applyBorder="1" applyAlignment="1">
      <alignment horizontal="center" vertical="center" wrapText="1"/>
    </xf>
    <xf numFmtId="0" fontId="17" fillId="0" borderId="1" xfId="113" applyFont="1" applyFill="1" applyBorder="1" applyAlignment="1">
      <alignment horizontal="justify" vertical="center" wrapText="1"/>
    </xf>
    <xf numFmtId="0" fontId="17" fillId="0" borderId="1" xfId="113" applyNumberFormat="1" applyFont="1" applyFill="1" applyBorder="1" applyAlignment="1">
      <alignment horizontal="center" vertical="center" wrapText="1"/>
    </xf>
    <xf numFmtId="49" fontId="13" fillId="0" borderId="1" xfId="31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79" fontId="17" fillId="0" borderId="3" xfId="0" applyNumberFormat="1" applyFont="1" applyFill="1" applyBorder="1" applyAlignment="1">
      <alignment horizontal="center" vertical="center" wrapText="1"/>
    </xf>
    <xf numFmtId="0" fontId="17" fillId="0" borderId="2" xfId="113" applyFont="1" applyFill="1" applyBorder="1" applyAlignment="1">
      <alignment horizontal="center" vertical="center" wrapText="1"/>
    </xf>
    <xf numFmtId="0" fontId="17" fillId="0" borderId="1" xfId="99" applyFont="1" applyFill="1" applyBorder="1" applyAlignment="1">
      <alignment horizontal="center" vertical="center" wrapText="1"/>
    </xf>
    <xf numFmtId="0" fontId="17" fillId="0" borderId="1" xfId="69" applyFont="1" applyFill="1" applyBorder="1" applyAlignment="1">
      <alignment horizontal="justify" vertical="center" wrapText="1"/>
    </xf>
    <xf numFmtId="0" fontId="17" fillId="0" borderId="1" xfId="97" applyFont="1" applyFill="1" applyBorder="1" applyAlignment="1" applyProtection="1">
      <alignment horizontal="center" vertical="center" wrapText="1" shrinkToFit="1"/>
    </xf>
    <xf numFmtId="0" fontId="17" fillId="0" borderId="1" xfId="100" applyNumberFormat="1" applyFont="1" applyFill="1" applyBorder="1" applyAlignment="1">
      <alignment horizontal="center" vertical="center" wrapText="1"/>
    </xf>
    <xf numFmtId="0" fontId="17" fillId="0" borderId="1" xfId="78" applyNumberFormat="1" applyFont="1" applyFill="1" applyBorder="1" applyAlignment="1">
      <alignment horizontal="center" vertical="center" wrapText="1"/>
    </xf>
    <xf numFmtId="0" fontId="17" fillId="0" borderId="1" xfId="87" applyFont="1" applyFill="1" applyBorder="1" applyAlignment="1" applyProtection="1">
      <alignment horizontal="center" vertical="center" wrapText="1"/>
    </xf>
    <xf numFmtId="0" fontId="17" fillId="0" borderId="1" xfId="97" applyFont="1" applyFill="1" applyBorder="1" applyAlignment="1" applyProtection="1">
      <alignment horizontal="justify" vertical="center" wrapText="1" shrinkToFit="1"/>
    </xf>
    <xf numFmtId="0" fontId="17" fillId="0" borderId="1" xfId="31" applyFont="1" applyFill="1" applyBorder="1" applyAlignment="1">
      <alignment horizontal="center" vertical="center" wrapText="1"/>
    </xf>
    <xf numFmtId="0" fontId="17" fillId="0" borderId="1" xfId="27" applyNumberFormat="1" applyFont="1" applyFill="1" applyBorder="1" applyAlignment="1">
      <alignment horizontal="center" vertical="center" wrapText="1"/>
    </xf>
    <xf numFmtId="0" fontId="17" fillId="0" borderId="1" xfId="97" applyNumberFormat="1" applyFont="1" applyFill="1" applyBorder="1" applyAlignment="1" applyProtection="1">
      <alignment horizontal="center" vertical="center" wrapText="1" shrinkToFit="1"/>
    </xf>
    <xf numFmtId="0" fontId="13" fillId="0" borderId="1" xfId="104" applyFont="1" applyFill="1" applyBorder="1" applyAlignment="1">
      <alignment horizontal="center" vertical="center" wrapText="1"/>
    </xf>
    <xf numFmtId="0" fontId="13" fillId="0" borderId="1" xfId="104" applyFont="1" applyFill="1" applyBorder="1" applyAlignment="1">
      <alignment horizontal="justify" vertical="center" wrapText="1"/>
    </xf>
    <xf numFmtId="0" fontId="13" fillId="0" borderId="1" xfId="104" applyNumberFormat="1" applyFont="1" applyFill="1" applyBorder="1" applyAlignment="1">
      <alignment horizontal="center" vertical="center" wrapText="1"/>
    </xf>
    <xf numFmtId="0" fontId="13" fillId="0" borderId="1" xfId="105" applyFont="1" applyFill="1" applyBorder="1" applyAlignment="1">
      <alignment horizontal="center" vertical="center" wrapText="1"/>
    </xf>
    <xf numFmtId="0" fontId="13" fillId="0" borderId="1" xfId="105" applyNumberFormat="1" applyFont="1" applyFill="1" applyBorder="1" applyAlignment="1">
      <alignment horizontal="center" vertical="center" wrapText="1"/>
    </xf>
    <xf numFmtId="0" fontId="13" fillId="0" borderId="1" xfId="61" applyFont="1" applyFill="1" applyBorder="1" applyAlignment="1">
      <alignment horizontal="center" vertical="center" wrapText="1"/>
    </xf>
    <xf numFmtId="0" fontId="13" fillId="0" borderId="1" xfId="61" applyNumberFormat="1" applyFont="1" applyFill="1" applyBorder="1" applyAlignment="1">
      <alignment horizontal="center" vertical="center" wrapText="1"/>
    </xf>
    <xf numFmtId="0" fontId="13" fillId="0" borderId="1" xfId="101" applyFont="1" applyFill="1" applyBorder="1" applyAlignment="1">
      <alignment horizontal="center" vertical="center" wrapText="1"/>
    </xf>
    <xf numFmtId="0" fontId="13" fillId="0" borderId="1" xfId="101" applyNumberFormat="1" applyFont="1" applyFill="1" applyBorder="1" applyAlignment="1">
      <alignment horizontal="center" vertical="center" wrapText="1"/>
    </xf>
    <xf numFmtId="0" fontId="13" fillId="0" borderId="1" xfId="106" applyFont="1" applyFill="1" applyBorder="1" applyAlignment="1">
      <alignment horizontal="center" vertical="center" wrapText="1"/>
    </xf>
    <xf numFmtId="0" fontId="13" fillId="0" borderId="1" xfId="106" applyNumberFormat="1" applyFont="1" applyFill="1" applyBorder="1" applyAlignment="1">
      <alignment horizontal="center" vertical="center" wrapText="1"/>
    </xf>
    <xf numFmtId="0" fontId="13" fillId="0" borderId="1" xfId="77" applyFont="1" applyFill="1" applyBorder="1" applyAlignment="1">
      <alignment horizontal="center" vertical="center" wrapText="1"/>
    </xf>
    <xf numFmtId="0" fontId="13" fillId="0" borderId="1" xfId="77" applyNumberFormat="1" applyFont="1" applyFill="1" applyBorder="1" applyAlignment="1">
      <alignment horizontal="center" vertical="center" wrapText="1"/>
    </xf>
    <xf numFmtId="0" fontId="13" fillId="0" borderId="1" xfId="60" applyFont="1" applyFill="1" applyBorder="1" applyAlignment="1">
      <alignment horizontal="center" vertical="center" wrapText="1"/>
    </xf>
    <xf numFmtId="0" fontId="13" fillId="0" borderId="1" xfId="60" applyFont="1" applyFill="1" applyBorder="1" applyAlignment="1">
      <alignment horizontal="justify" vertical="center" wrapText="1"/>
    </xf>
    <xf numFmtId="0" fontId="13" fillId="0" borderId="1" xfId="60" applyNumberFormat="1" applyFont="1" applyFill="1" applyBorder="1" applyAlignment="1">
      <alignment horizontal="center" vertical="center" wrapText="1"/>
    </xf>
    <xf numFmtId="0" fontId="17" fillId="0" borderId="1" xfId="81" applyNumberFormat="1" applyFont="1" applyFill="1" applyBorder="1" applyAlignment="1">
      <alignment horizontal="center" vertical="center" wrapText="1"/>
    </xf>
    <xf numFmtId="0" fontId="17" fillId="0" borderId="1" xfId="78" applyFont="1" applyFill="1" applyBorder="1" applyAlignment="1">
      <alignment horizontal="center" vertical="center" wrapText="1"/>
    </xf>
    <xf numFmtId="179" fontId="17" fillId="0" borderId="2" xfId="27" applyNumberFormat="1" applyFont="1" applyFill="1" applyBorder="1" applyAlignment="1">
      <alignment horizontal="center" vertical="center" wrapText="1"/>
    </xf>
    <xf numFmtId="0" fontId="17" fillId="0" borderId="1" xfId="27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justify" vertical="center" wrapText="1"/>
    </xf>
    <xf numFmtId="177" fontId="17" fillId="2" borderId="1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1" xfId="70" applyFont="1" applyFill="1" applyBorder="1" applyAlignment="1">
      <alignment horizontal="center" vertical="center" wrapText="1"/>
    </xf>
    <xf numFmtId="0" fontId="17" fillId="0" borderId="1" xfId="70" applyFont="1" applyFill="1" applyBorder="1" applyAlignment="1">
      <alignment horizontal="justify" vertical="center" wrapText="1"/>
    </xf>
    <xf numFmtId="0" fontId="17" fillId="0" borderId="1" xfId="70" applyNumberFormat="1" applyFont="1" applyFill="1" applyBorder="1" applyAlignment="1">
      <alignment horizontal="center" vertical="center" wrapText="1"/>
    </xf>
    <xf numFmtId="177" fontId="17" fillId="0" borderId="1" xfId="70" applyNumberFormat="1" applyFont="1" applyFill="1" applyBorder="1" applyAlignment="1">
      <alignment horizontal="center" vertical="center" wrapText="1"/>
    </xf>
    <xf numFmtId="0" fontId="13" fillId="0" borderId="1" xfId="75" applyFont="1" applyFill="1" applyBorder="1" applyAlignment="1">
      <alignment horizontal="center" vertical="center" wrapText="1"/>
    </xf>
    <xf numFmtId="0" fontId="13" fillId="0" borderId="1" xfId="75" applyFont="1" applyFill="1" applyBorder="1" applyAlignment="1">
      <alignment horizontal="justify" vertical="center" wrapText="1"/>
    </xf>
    <xf numFmtId="0" fontId="13" fillId="0" borderId="1" xfId="75" applyNumberFormat="1" applyFont="1" applyFill="1" applyBorder="1" applyAlignment="1">
      <alignment horizontal="center" vertical="center" wrapText="1"/>
    </xf>
    <xf numFmtId="0" fontId="13" fillId="0" borderId="1" xfId="19" applyFont="1" applyFill="1" applyBorder="1" applyAlignment="1">
      <alignment horizontal="center" vertical="center" wrapText="1"/>
    </xf>
    <xf numFmtId="0" fontId="13" fillId="0" borderId="1" xfId="19" applyFont="1" applyFill="1" applyBorder="1" applyAlignment="1">
      <alignment horizontal="justify" vertical="center" wrapText="1"/>
    </xf>
    <xf numFmtId="0" fontId="13" fillId="0" borderId="1" xfId="19" applyNumberFormat="1" applyFont="1" applyFill="1" applyBorder="1" applyAlignment="1">
      <alignment horizontal="center" vertical="center" wrapText="1"/>
    </xf>
    <xf numFmtId="0" fontId="17" fillId="0" borderId="1" xfId="76" applyFont="1" applyFill="1" applyBorder="1" applyAlignment="1" applyProtection="1">
      <alignment horizontal="center" vertical="center" wrapText="1"/>
    </xf>
    <xf numFmtId="0" fontId="17" fillId="0" borderId="1" xfId="76" applyFont="1" applyFill="1" applyBorder="1" applyAlignment="1" applyProtection="1">
      <alignment horizontal="justify" vertical="center" wrapText="1"/>
    </xf>
    <xf numFmtId="0" fontId="17" fillId="0" borderId="1" xfId="76" applyNumberFormat="1" applyFont="1" applyFill="1" applyBorder="1" applyAlignment="1" applyProtection="1">
      <alignment horizontal="center" vertical="center" wrapText="1"/>
    </xf>
    <xf numFmtId="177" fontId="17" fillId="0" borderId="1" xfId="76" applyNumberFormat="1" applyFont="1" applyFill="1" applyBorder="1" applyAlignment="1" applyProtection="1">
      <alignment horizontal="center" vertical="center" wrapText="1"/>
    </xf>
    <xf numFmtId="49" fontId="17" fillId="0" borderId="1" xfId="70" applyNumberFormat="1" applyFont="1" applyFill="1" applyBorder="1" applyAlignment="1">
      <alignment horizontal="center" vertical="center" wrapText="1"/>
    </xf>
    <xf numFmtId="0" fontId="17" fillId="0" borderId="2" xfId="7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1" xfId="112" applyFont="1" applyFill="1" applyBorder="1" applyAlignment="1">
      <alignment horizontal="center" vertical="center" wrapText="1"/>
    </xf>
    <xf numFmtId="0" fontId="13" fillId="0" borderId="1" xfId="103" applyFont="1" applyFill="1" applyBorder="1" applyAlignment="1">
      <alignment horizontal="justify" vertical="center" wrapText="1"/>
    </xf>
    <xf numFmtId="0" fontId="13" fillId="0" borderId="1" xfId="103" applyFont="1" applyFill="1" applyBorder="1" applyAlignment="1">
      <alignment horizontal="center" vertical="center" wrapText="1"/>
    </xf>
    <xf numFmtId="0" fontId="13" fillId="0" borderId="1" xfId="103" applyNumberFormat="1" applyFont="1" applyFill="1" applyBorder="1" applyAlignment="1">
      <alignment horizontal="center" vertical="center" wrapText="1"/>
    </xf>
    <xf numFmtId="0" fontId="17" fillId="0" borderId="1" xfId="69" applyNumberFormat="1" applyFont="1" applyFill="1" applyBorder="1" applyAlignment="1">
      <alignment horizontal="center" vertical="center" wrapText="1"/>
    </xf>
    <xf numFmtId="0" fontId="13" fillId="0" borderId="1" xfId="99" applyNumberFormat="1" applyFont="1" applyFill="1" applyBorder="1" applyAlignment="1">
      <alignment horizontal="center" vertical="center" wrapText="1"/>
    </xf>
    <xf numFmtId="0" fontId="13" fillId="0" borderId="1" xfId="112" applyNumberFormat="1" applyFont="1" applyFill="1" applyBorder="1" applyAlignment="1">
      <alignment horizontal="justify" vertical="center" wrapText="1"/>
    </xf>
    <xf numFmtId="0" fontId="13" fillId="0" borderId="1" xfId="112" applyNumberFormat="1" applyFont="1" applyFill="1" applyBorder="1" applyAlignment="1">
      <alignment horizontal="center" vertical="center" wrapText="1"/>
    </xf>
    <xf numFmtId="0" fontId="17" fillId="0" borderId="1" xfId="21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3" fillId="0" borderId="1" xfId="112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13" fillId="0" borderId="1" xfId="0" applyNumberFormat="1" applyFont="1" applyFill="1" applyBorder="1" applyAlignment="1">
      <alignment horizontal="justify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3" fillId="0" borderId="1" xfId="111" applyFont="1" applyFill="1" applyBorder="1" applyAlignment="1">
      <alignment horizontal="center" vertical="center" wrapText="1"/>
    </xf>
    <xf numFmtId="0" fontId="13" fillId="0" borderId="1" xfId="111" applyNumberFormat="1" applyFont="1" applyFill="1" applyBorder="1" applyAlignment="1">
      <alignment horizontal="center" vertical="center" wrapText="1"/>
    </xf>
    <xf numFmtId="0" fontId="13" fillId="0" borderId="1" xfId="107" applyFont="1" applyFill="1" applyBorder="1" applyAlignment="1">
      <alignment horizontal="justify" vertical="center" wrapText="1"/>
    </xf>
    <xf numFmtId="0" fontId="13" fillId="0" borderId="2" xfId="27" applyNumberFormat="1" applyFont="1" applyFill="1" applyBorder="1" applyAlignment="1">
      <alignment horizontal="center" vertical="center" wrapText="1"/>
    </xf>
    <xf numFmtId="182" fontId="17" fillId="0" borderId="1" xfId="0" applyNumberFormat="1" applyFont="1" applyFill="1" applyBorder="1" applyAlignment="1">
      <alignment horizontal="center" vertical="center" wrapText="1"/>
    </xf>
    <xf numFmtId="181" fontId="17" fillId="0" borderId="1" xfId="0" applyNumberFormat="1" applyFont="1" applyFill="1" applyBorder="1" applyAlignment="1">
      <alignment horizontal="center" vertical="center" wrapText="1"/>
    </xf>
    <xf numFmtId="0" fontId="13" fillId="0" borderId="1" xfId="119" applyFont="1" applyFill="1" applyBorder="1" applyAlignment="1">
      <alignment horizontal="center" vertical="center" wrapText="1"/>
    </xf>
    <xf numFmtId="0" fontId="13" fillId="0" borderId="1" xfId="119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 shrinkToFit="1"/>
    </xf>
    <xf numFmtId="49" fontId="13" fillId="0" borderId="1" xfId="11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176" fontId="23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120" applyFont="1" applyFill="1" applyBorder="1" applyAlignment="1">
      <alignment horizontal="center" vertical="center" wrapText="1"/>
    </xf>
    <xf numFmtId="0" fontId="17" fillId="0" borderId="1" xfId="120" applyFont="1" applyFill="1" applyBorder="1" applyAlignment="1">
      <alignment horizontal="justify" vertical="center" wrapText="1"/>
    </xf>
    <xf numFmtId="0" fontId="17" fillId="0" borderId="1" xfId="120" applyNumberFormat="1" applyFont="1" applyFill="1" applyBorder="1" applyAlignment="1">
      <alignment horizontal="center" vertical="center" wrapText="1"/>
    </xf>
    <xf numFmtId="0" fontId="13" fillId="0" borderId="1" xfId="37" applyFont="1" applyFill="1" applyBorder="1" applyAlignment="1">
      <alignment horizontal="justify" vertical="center" wrapText="1"/>
    </xf>
    <xf numFmtId="0" fontId="13" fillId="0" borderId="1" xfId="37" applyFont="1" applyFill="1" applyBorder="1" applyAlignment="1">
      <alignment horizontal="center" vertical="center" wrapText="1"/>
    </xf>
    <xf numFmtId="0" fontId="13" fillId="0" borderId="1" xfId="37" applyNumberFormat="1" applyFont="1" applyFill="1" applyBorder="1" applyAlignment="1">
      <alignment horizontal="center" vertical="center" wrapText="1"/>
    </xf>
    <xf numFmtId="0" fontId="13" fillId="0" borderId="1" xfId="114" applyFont="1" applyFill="1" applyBorder="1" applyAlignment="1">
      <alignment horizontal="center" vertical="center" wrapText="1"/>
    </xf>
    <xf numFmtId="180" fontId="13" fillId="0" borderId="1" xfId="114" applyNumberFormat="1" applyFont="1" applyFill="1" applyBorder="1" applyAlignment="1">
      <alignment horizontal="center" vertical="center" wrapText="1"/>
    </xf>
    <xf numFmtId="177" fontId="13" fillId="0" borderId="1" xfId="114" applyNumberFormat="1" applyFont="1" applyFill="1" applyBorder="1" applyAlignment="1">
      <alignment horizontal="center" vertical="center" wrapText="1"/>
    </xf>
    <xf numFmtId="0" fontId="13" fillId="0" borderId="1" xfId="117" applyFont="1" applyFill="1" applyBorder="1" applyAlignment="1" applyProtection="1">
      <alignment horizontal="justify" vertical="center" wrapText="1"/>
    </xf>
    <xf numFmtId="0" fontId="13" fillId="0" borderId="1" xfId="117" applyFont="1" applyFill="1" applyBorder="1" applyAlignment="1" applyProtection="1">
      <alignment horizontal="center" vertical="center" wrapText="1"/>
    </xf>
    <xf numFmtId="0" fontId="13" fillId="0" borderId="1" xfId="117" applyNumberFormat="1" applyFont="1" applyFill="1" applyBorder="1" applyAlignment="1" applyProtection="1">
      <alignment horizontal="center" vertical="center" wrapText="1"/>
    </xf>
    <xf numFmtId="0" fontId="17" fillId="0" borderId="1" xfId="86" applyFont="1" applyFill="1" applyBorder="1" applyAlignment="1">
      <alignment horizontal="center" vertical="center" wrapText="1"/>
    </xf>
    <xf numFmtId="0" fontId="17" fillId="0" borderId="1" xfId="86" applyFont="1" applyFill="1" applyBorder="1" applyAlignment="1">
      <alignment horizontal="justify" vertical="center" wrapText="1"/>
    </xf>
    <xf numFmtId="0" fontId="17" fillId="0" borderId="1" xfId="79" applyNumberFormat="1" applyFont="1" applyFill="1" applyBorder="1" applyAlignment="1">
      <alignment horizontal="center" vertical="center" wrapText="1"/>
    </xf>
    <xf numFmtId="0" fontId="17" fillId="0" borderId="1" xfId="86" applyNumberFormat="1" applyFont="1" applyFill="1" applyBorder="1" applyAlignment="1">
      <alignment horizontal="center" vertical="center" wrapText="1"/>
    </xf>
    <xf numFmtId="0" fontId="17" fillId="0" borderId="1" xfId="98" applyFont="1" applyFill="1" applyBorder="1" applyAlignment="1">
      <alignment horizontal="center" vertical="center" wrapText="1"/>
    </xf>
    <xf numFmtId="0" fontId="17" fillId="0" borderId="1" xfId="98" applyFont="1" applyFill="1" applyBorder="1" applyAlignment="1">
      <alignment horizontal="justify" vertical="center" wrapText="1"/>
    </xf>
    <xf numFmtId="0" fontId="17" fillId="0" borderId="1" xfId="98" applyNumberFormat="1" applyFont="1" applyFill="1" applyBorder="1" applyAlignment="1">
      <alignment horizontal="center" vertical="center" wrapText="1"/>
    </xf>
    <xf numFmtId="0" fontId="17" fillId="0" borderId="1" xfId="118" applyFont="1" applyFill="1" applyBorder="1" applyAlignment="1">
      <alignment horizontal="center" vertical="center" wrapText="1"/>
    </xf>
    <xf numFmtId="0" fontId="17" fillId="0" borderId="1" xfId="82" applyFont="1" applyFill="1" applyBorder="1" applyAlignment="1">
      <alignment horizontal="center" vertical="center" wrapText="1"/>
    </xf>
    <xf numFmtId="0" fontId="17" fillId="0" borderId="1" xfId="82" applyFont="1" applyFill="1" applyBorder="1" applyAlignment="1">
      <alignment horizontal="justify" vertical="center" wrapText="1"/>
    </xf>
    <xf numFmtId="0" fontId="17" fillId="0" borderId="1" xfId="82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178" fontId="17" fillId="0" borderId="1" xfId="0" applyNumberFormat="1" applyFont="1" applyFill="1" applyBorder="1" applyAlignment="1">
      <alignment horizontal="center" vertical="center" wrapText="1"/>
    </xf>
    <xf numFmtId="0" fontId="13" fillId="0" borderId="1" xfId="27" applyFont="1" applyFill="1" applyBorder="1" applyAlignment="1">
      <alignment horizontal="center" vertical="center" wrapText="1"/>
    </xf>
    <xf numFmtId="0" fontId="17" fillId="0" borderId="1" xfId="76" applyFont="1" applyFill="1" applyBorder="1" applyAlignment="1">
      <alignment horizontal="center" vertical="center" wrapText="1"/>
    </xf>
    <xf numFmtId="0" fontId="13" fillId="0" borderId="1" xfId="109" applyFont="1" applyFill="1" applyBorder="1" applyAlignment="1">
      <alignment horizontal="center" vertical="center" wrapText="1"/>
    </xf>
    <xf numFmtId="0" fontId="17" fillId="0" borderId="1" xfId="108" applyFont="1" applyFill="1" applyBorder="1" applyAlignment="1">
      <alignment horizontal="center" vertical="center" wrapText="1"/>
    </xf>
    <xf numFmtId="0" fontId="17" fillId="0" borderId="2" xfId="120" applyFont="1" applyFill="1" applyBorder="1" applyAlignment="1">
      <alignment horizontal="center" vertical="center" wrapText="1"/>
    </xf>
    <xf numFmtId="0" fontId="17" fillId="0" borderId="2" xfId="34" applyFont="1" applyFill="1" applyBorder="1" applyAlignment="1">
      <alignment horizontal="center" vertical="center" wrapText="1"/>
    </xf>
    <xf numFmtId="0" fontId="17" fillId="0" borderId="1" xfId="96" applyNumberFormat="1" applyFont="1" applyFill="1" applyBorder="1" applyAlignment="1">
      <alignment horizontal="center" vertical="center" wrapText="1"/>
    </xf>
    <xf numFmtId="0" fontId="17" fillId="0" borderId="1" xfId="96" applyNumberFormat="1" applyFont="1" applyFill="1" applyBorder="1" applyAlignment="1">
      <alignment horizontal="justify" vertical="center" wrapText="1"/>
    </xf>
    <xf numFmtId="0" fontId="17" fillId="0" borderId="1" xfId="93" applyFont="1" applyFill="1" applyBorder="1" applyAlignment="1">
      <alignment horizontal="center" vertical="center" wrapText="1"/>
    </xf>
    <xf numFmtId="0" fontId="17" fillId="0" borderId="1" xfId="93" applyFont="1" applyFill="1" applyBorder="1" applyAlignment="1">
      <alignment horizontal="justify" vertical="center" wrapText="1"/>
    </xf>
    <xf numFmtId="0" fontId="17" fillId="0" borderId="1" xfId="93" applyNumberFormat="1" applyFont="1" applyFill="1" applyBorder="1" applyAlignment="1">
      <alignment horizontal="center" vertical="center" wrapText="1"/>
    </xf>
    <xf numFmtId="0" fontId="13" fillId="0" borderId="1" xfId="120" applyFont="1" applyFill="1" applyBorder="1" applyAlignment="1">
      <alignment horizontal="center" vertical="center" wrapText="1"/>
    </xf>
    <xf numFmtId="0" fontId="13" fillId="0" borderId="1" xfId="97" applyFont="1" applyFill="1" applyBorder="1" applyAlignment="1" applyProtection="1">
      <alignment horizontal="justify" vertical="center" wrapText="1"/>
    </xf>
    <xf numFmtId="0" fontId="13" fillId="0" borderId="1" xfId="97" applyFont="1" applyFill="1" applyBorder="1" applyAlignment="1" applyProtection="1">
      <alignment horizontal="center" vertical="center" wrapText="1"/>
    </xf>
    <xf numFmtId="0" fontId="13" fillId="0" borderId="1" xfId="121" applyNumberFormat="1" applyFont="1" applyFill="1" applyBorder="1" applyAlignment="1">
      <alignment horizontal="center" vertical="center" wrapText="1"/>
    </xf>
    <xf numFmtId="0" fontId="17" fillId="0" borderId="1" xfId="34" applyFont="1" applyFill="1" applyBorder="1" applyAlignment="1">
      <alignment horizontal="center" vertical="center" wrapText="1"/>
    </xf>
    <xf numFmtId="0" fontId="17" fillId="0" borderId="1" xfId="34" applyFont="1" applyFill="1" applyBorder="1" applyAlignment="1">
      <alignment horizontal="justify" vertical="center" wrapText="1"/>
    </xf>
    <xf numFmtId="0" fontId="17" fillId="0" borderId="1" xfId="34" applyNumberFormat="1" applyFont="1" applyFill="1" applyBorder="1" applyAlignment="1">
      <alignment horizontal="center" vertical="center" wrapText="1"/>
    </xf>
    <xf numFmtId="0" fontId="13" fillId="0" borderId="1" xfId="97" applyNumberFormat="1" applyFont="1" applyFill="1" applyBorder="1" applyAlignment="1" applyProtection="1">
      <alignment horizontal="center" vertical="center" wrapText="1"/>
    </xf>
    <xf numFmtId="178" fontId="17" fillId="0" borderId="1" xfId="120" applyNumberFormat="1" applyFont="1" applyFill="1" applyBorder="1" applyAlignment="1">
      <alignment horizontal="center" vertical="center" wrapText="1"/>
    </xf>
    <xf numFmtId="49" fontId="17" fillId="0" borderId="1" xfId="120" applyNumberFormat="1" applyFont="1" applyFill="1" applyBorder="1" applyAlignment="1">
      <alignment horizontal="center" vertical="center" wrapText="1"/>
    </xf>
    <xf numFmtId="0" fontId="17" fillId="0" borderId="1" xfId="83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 shrinkToFit="1"/>
    </xf>
    <xf numFmtId="0" fontId="28" fillId="0" borderId="1" xfId="0" applyFont="1" applyFill="1" applyBorder="1" applyAlignment="1">
      <alignment horizontal="center" vertical="center"/>
    </xf>
    <xf numFmtId="177" fontId="2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5" fillId="0" borderId="0" xfId="76" applyNumberFormat="1" applyFont="1" applyFill="1" applyBorder="1" applyAlignment="1">
      <alignment horizontal="center" vertical="center" wrapText="1"/>
    </xf>
    <xf numFmtId="0" fontId="36" fillId="0" borderId="0" xfId="76" applyNumberFormat="1" applyFont="1" applyFill="1" applyBorder="1" applyAlignment="1">
      <alignment horizontal="center" vertical="center" wrapText="1"/>
    </xf>
    <xf numFmtId="0" fontId="9" fillId="0" borderId="7" xfId="76" applyNumberFormat="1" applyFont="1" applyFill="1" applyBorder="1" applyAlignment="1">
      <alignment horizontal="left" vertical="center" wrapText="1"/>
    </xf>
    <xf numFmtId="0" fontId="33" fillId="4" borderId="1" xfId="76" applyNumberFormat="1" applyFont="1" applyFill="1" applyBorder="1" applyAlignment="1">
      <alignment horizontal="center" vertical="center" wrapText="1"/>
    </xf>
    <xf numFmtId="0" fontId="32" fillId="4" borderId="1" xfId="76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/>
    </xf>
    <xf numFmtId="0" fontId="33" fillId="4" borderId="1" xfId="0" applyNumberFormat="1" applyFont="1" applyFill="1" applyBorder="1" applyAlignment="1">
      <alignment horizontal="center" vertical="center"/>
    </xf>
    <xf numFmtId="180" fontId="33" fillId="4" borderId="1" xfId="76" applyNumberFormat="1" applyFont="1" applyFill="1" applyBorder="1" applyAlignment="1">
      <alignment horizontal="center" vertical="center" wrapText="1"/>
    </xf>
    <xf numFmtId="179" fontId="33" fillId="4" borderId="1" xfId="76" applyNumberFormat="1" applyFont="1" applyFill="1" applyBorder="1" applyAlignment="1">
      <alignment horizontal="center" vertical="center" wrapText="1"/>
    </xf>
    <xf numFmtId="179" fontId="29" fillId="4" borderId="1" xfId="0" applyNumberFormat="1" applyFont="1" applyFill="1" applyBorder="1" applyAlignment="1">
      <alignment horizontal="center" vertical="center" wrapText="1"/>
    </xf>
  </cellXfs>
  <cellStyles count="12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37" xfId="19"/>
    <cellStyle name="常规 25" xfId="20"/>
    <cellStyle name="常规 30" xfId="21"/>
    <cellStyle name="常规 2 5" xfId="22"/>
    <cellStyle name="解释性文本" xfId="23" builtinId="53"/>
    <cellStyle name="常规 8" xfId="24"/>
    <cellStyle name="标题 1" xfId="25" builtinId="16"/>
    <cellStyle name="标题 2" xfId="26" builtinId="17"/>
    <cellStyle name="常规 82" xfId="27"/>
    <cellStyle name="60% - 强调文字颜色 1" xfId="28" builtinId="32"/>
    <cellStyle name="标题 3" xfId="29" builtinId="18"/>
    <cellStyle name="输出" xfId="30" builtinId="21"/>
    <cellStyle name="常规 85" xfId="31"/>
    <cellStyle name="60% - 强调文字颜色 4" xfId="32" builtinId="44"/>
    <cellStyle name="计算" xfId="33" builtinId="22"/>
    <cellStyle name="常规 31" xfId="34"/>
    <cellStyle name="检查单元格" xfId="35" builtinId="23"/>
    <cellStyle name="强调文字颜色 2" xfId="36" builtinId="33"/>
    <cellStyle name="常规 159" xfId="37"/>
    <cellStyle name="20% - 强调文字颜色 6" xfId="38" builtinId="50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常规 7 2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168" xfId="59"/>
    <cellStyle name="常规 122" xfId="60"/>
    <cellStyle name="常规 117" xfId="61"/>
    <cellStyle name="40% - 强调文字颜色 6" xfId="62" builtinId="51"/>
    <cellStyle name="60% - 强调文字颜色 6" xfId="63" builtinId="52"/>
    <cellStyle name="常规 14 2" xfId="64"/>
    <cellStyle name="常规 4 3" xfId="65"/>
    <cellStyle name="常规 13" xfId="66"/>
    <cellStyle name="常规 12 2" xfId="67"/>
    <cellStyle name="常规 7" xfId="68"/>
    <cellStyle name="常规 11" xfId="69"/>
    <cellStyle name="常规 4" xfId="70"/>
    <cellStyle name="常规 3" xfId="71"/>
    <cellStyle name="常规 3 3" xfId="72"/>
    <cellStyle name="常规 9" xfId="73"/>
    <cellStyle name="常规 2 4" xfId="74"/>
    <cellStyle name="常规 136" xfId="75"/>
    <cellStyle name="常规 2" xfId="76"/>
    <cellStyle name="常规 121" xfId="77"/>
    <cellStyle name="常规 116" xfId="78"/>
    <cellStyle name="常规 40" xfId="79"/>
    <cellStyle name="常规 89" xfId="80"/>
    <cellStyle name="常规 83" xfId="81"/>
    <cellStyle name="常规 78" xfId="82"/>
    <cellStyle name="常规 76" xfId="83"/>
    <cellStyle name="常规 88" xfId="84"/>
    <cellStyle name="常规 93" xfId="85"/>
    <cellStyle name="常规 56" xfId="86"/>
    <cellStyle name="常规 2 6 10" xfId="87"/>
    <cellStyle name="常规 84" xfId="88"/>
    <cellStyle name="常规 57" xfId="89"/>
    <cellStyle name="常规 2 9" xfId="90"/>
    <cellStyle name="常规 92" xfId="91"/>
    <cellStyle name="常规 87" xfId="92"/>
    <cellStyle name="常规 53" xfId="93"/>
    <cellStyle name="常规 91" xfId="94"/>
    <cellStyle name="常规 6 2" xfId="95"/>
    <cellStyle name="常规 68" xfId="96"/>
    <cellStyle name="常规 31 10" xfId="97"/>
    <cellStyle name="常规 108" xfId="98"/>
    <cellStyle name="常规 12 7" xfId="99"/>
    <cellStyle name="常规 115" xfId="100"/>
    <cellStyle name="常规 120" xfId="101"/>
    <cellStyle name="常规 169" xfId="102"/>
    <cellStyle name="常规 135" xfId="103"/>
    <cellStyle name="常规 118" xfId="104"/>
    <cellStyle name="常规 124" xfId="105"/>
    <cellStyle name="常规 119" xfId="106"/>
    <cellStyle name="常规 139" xfId="107"/>
    <cellStyle name="常规 103" xfId="108"/>
    <cellStyle name="常规 161" xfId="109"/>
    <cellStyle name="常规 145" xfId="110"/>
    <cellStyle name="常规 138" xfId="111"/>
    <cellStyle name="常规 134" xfId="112"/>
    <cellStyle name="常规 2 6" xfId="113"/>
    <cellStyle name="常规 157" xfId="114"/>
    <cellStyle name="常规 4 5" xfId="115"/>
    <cellStyle name="常规 100" xfId="116"/>
    <cellStyle name="常规 51 10" xfId="117"/>
    <cellStyle name="常规 101" xfId="118"/>
    <cellStyle name="常规 147" xfId="119"/>
    <cellStyle name="常规 10" xfId="120"/>
    <cellStyle name="常规 12" xfId="121"/>
    <cellStyle name="常规 12 2 2 2" xfId="122"/>
    <cellStyle name="常规 13 2" xfId="123"/>
    <cellStyle name="常规 4 4" xfId="1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209</xdr:row>
      <xdr:rowOff>0</xdr:rowOff>
    </xdr:from>
    <xdr:to>
      <xdr:col>0</xdr:col>
      <xdr:colOff>143510</xdr:colOff>
      <xdr:row>209</xdr:row>
      <xdr:rowOff>200660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6261397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142875</xdr:colOff>
      <xdr:row>209</xdr:row>
      <xdr:rowOff>200660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6261397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0</xdr:colOff>
      <xdr:row>252</xdr:row>
      <xdr:rowOff>0</xdr:rowOff>
    </xdr:to>
    <xdr:sp>
      <xdr:nvSpPr>
        <xdr:cNvPr id="4" name="矩形 3"/>
        <xdr:cNvSpPr>
          <a:spLocks noChangeArrowheads="1"/>
        </xdr:cNvSpPr>
      </xdr:nvSpPr>
      <xdr:spPr>
        <a:xfrm>
          <a:off x="0" y="185156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0</xdr:colOff>
      <xdr:row>252</xdr:row>
      <xdr:rowOff>0</xdr:rowOff>
    </xdr:to>
    <xdr:sp>
      <xdr:nvSpPr>
        <xdr:cNvPr id="5" name="矩形 3"/>
        <xdr:cNvSpPr>
          <a:spLocks noChangeArrowheads="1"/>
        </xdr:cNvSpPr>
      </xdr:nvSpPr>
      <xdr:spPr>
        <a:xfrm>
          <a:off x="0" y="185156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0</xdr:colOff>
      <xdr:row>252</xdr:row>
      <xdr:rowOff>0</xdr:rowOff>
    </xdr:to>
    <xdr:sp>
      <xdr:nvSpPr>
        <xdr:cNvPr id="8" name="矩形 3"/>
        <xdr:cNvSpPr>
          <a:spLocks noChangeArrowheads="1"/>
        </xdr:cNvSpPr>
      </xdr:nvSpPr>
      <xdr:spPr>
        <a:xfrm>
          <a:off x="0" y="185156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0</xdr:colOff>
      <xdr:row>252</xdr:row>
      <xdr:rowOff>0</xdr:rowOff>
    </xdr:to>
    <xdr:sp>
      <xdr:nvSpPr>
        <xdr:cNvPr id="9" name="矩形 3"/>
        <xdr:cNvSpPr>
          <a:spLocks noChangeArrowheads="1"/>
        </xdr:cNvSpPr>
      </xdr:nvSpPr>
      <xdr:spPr>
        <a:xfrm>
          <a:off x="0" y="185156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0</xdr:colOff>
      <xdr:row>252</xdr:row>
      <xdr:rowOff>0</xdr:rowOff>
    </xdr:to>
    <xdr:sp>
      <xdr:nvSpPr>
        <xdr:cNvPr id="10" name="矩形 3"/>
        <xdr:cNvSpPr>
          <a:spLocks noChangeArrowheads="1"/>
        </xdr:cNvSpPr>
      </xdr:nvSpPr>
      <xdr:spPr>
        <a:xfrm>
          <a:off x="0" y="185156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0</xdr:colOff>
      <xdr:row>252</xdr:row>
      <xdr:rowOff>0</xdr:rowOff>
    </xdr:to>
    <xdr:sp>
      <xdr:nvSpPr>
        <xdr:cNvPr id="11" name="矩形 3"/>
        <xdr:cNvSpPr>
          <a:spLocks noChangeArrowheads="1"/>
        </xdr:cNvSpPr>
      </xdr:nvSpPr>
      <xdr:spPr>
        <a:xfrm>
          <a:off x="0" y="185156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0</xdr:colOff>
      <xdr:row>252</xdr:row>
      <xdr:rowOff>0</xdr:rowOff>
    </xdr:to>
    <xdr:sp>
      <xdr:nvSpPr>
        <xdr:cNvPr id="6" name="矩形 3"/>
        <xdr:cNvSpPr>
          <a:spLocks noChangeArrowheads="1"/>
        </xdr:cNvSpPr>
      </xdr:nvSpPr>
      <xdr:spPr>
        <a:xfrm>
          <a:off x="0" y="185156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0</xdr:colOff>
      <xdr:row>252</xdr:row>
      <xdr:rowOff>0</xdr:rowOff>
    </xdr:to>
    <xdr:sp>
      <xdr:nvSpPr>
        <xdr:cNvPr id="7" name="矩形 3"/>
        <xdr:cNvSpPr>
          <a:spLocks noChangeArrowheads="1"/>
        </xdr:cNvSpPr>
      </xdr:nvSpPr>
      <xdr:spPr>
        <a:xfrm>
          <a:off x="0" y="185156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A2" sqref="A2:D2"/>
    </sheetView>
  </sheetViews>
  <sheetFormatPr defaultColWidth="9" defaultRowHeight="27.2" customHeight="1" outlineLevelCol="3"/>
  <cols>
    <col min="1" max="1" width="5.75" style="392" customWidth="1"/>
    <col min="2" max="2" width="52.25" style="397" customWidth="1"/>
    <col min="3" max="3" width="14.375" style="398" customWidth="1"/>
    <col min="4" max="4" width="12.375" style="392" customWidth="1"/>
    <col min="5" max="16384" width="9" style="392"/>
  </cols>
  <sheetData>
    <row r="1" s="392" customFormat="1" customHeight="1" spans="1:3">
      <c r="A1" s="399" t="s">
        <v>0</v>
      </c>
      <c r="B1" s="397"/>
      <c r="C1" s="398"/>
    </row>
    <row r="2" s="392" customFormat="1" ht="29.1" customHeight="1" spans="1:4">
      <c r="A2" s="400" t="s">
        <v>1</v>
      </c>
      <c r="B2" s="400"/>
      <c r="C2" s="400"/>
      <c r="D2" s="400"/>
    </row>
    <row r="3" s="392" customFormat="1" customHeight="1" spans="1:4">
      <c r="A3" s="401"/>
      <c r="B3" s="401"/>
      <c r="C3" s="401"/>
      <c r="D3" s="402" t="s">
        <v>2</v>
      </c>
    </row>
    <row r="4" s="393" customFormat="1" customHeight="1" spans="1:4">
      <c r="A4" s="403" t="s">
        <v>3</v>
      </c>
      <c r="B4" s="403" t="s">
        <v>4</v>
      </c>
      <c r="C4" s="403" t="s">
        <v>5</v>
      </c>
      <c r="D4" s="403" t="s">
        <v>6</v>
      </c>
    </row>
    <row r="5" s="394" customFormat="1" ht="26.1" customHeight="1" spans="1:4">
      <c r="A5" s="404"/>
      <c r="B5" s="404" t="s">
        <v>7</v>
      </c>
      <c r="C5" s="404">
        <f>C6+C25+C45+C47</f>
        <v>39969</v>
      </c>
      <c r="D5" s="404"/>
    </row>
    <row r="6" s="395" customFormat="1" ht="26.1" customHeight="1" spans="1:4">
      <c r="A6" s="403" t="s">
        <v>8</v>
      </c>
      <c r="B6" s="403" t="s">
        <v>9</v>
      </c>
      <c r="C6" s="403">
        <f>SUM(C7:C24)</f>
        <v>30541</v>
      </c>
      <c r="D6" s="403"/>
    </row>
    <row r="7" s="396" customFormat="1" ht="26.1" customHeight="1" spans="1:4">
      <c r="A7" s="403">
        <v>1</v>
      </c>
      <c r="B7" s="403" t="s">
        <v>10</v>
      </c>
      <c r="C7" s="403">
        <v>9135</v>
      </c>
      <c r="D7" s="405"/>
    </row>
    <row r="8" s="396" customFormat="1" ht="44.25" customHeight="1" spans="1:4">
      <c r="A8" s="403">
        <v>2</v>
      </c>
      <c r="B8" s="403" t="s">
        <v>11</v>
      </c>
      <c r="C8" s="406">
        <v>2598</v>
      </c>
      <c r="D8" s="405"/>
    </row>
    <row r="9" s="396" customFormat="1" ht="40.5" customHeight="1" spans="1:4">
      <c r="A9" s="403">
        <v>3</v>
      </c>
      <c r="B9" s="403" t="s">
        <v>12</v>
      </c>
      <c r="C9" s="403">
        <v>904</v>
      </c>
      <c r="D9" s="403"/>
    </row>
    <row r="10" s="396" customFormat="1" ht="26.1" customHeight="1" spans="1:4">
      <c r="A10" s="403">
        <v>4</v>
      </c>
      <c r="B10" s="403" t="s">
        <v>13</v>
      </c>
      <c r="C10" s="403">
        <v>556</v>
      </c>
      <c r="D10" s="403"/>
    </row>
    <row r="11" s="396" customFormat="1" ht="26.1" customHeight="1" spans="1:4">
      <c r="A11" s="403">
        <v>5</v>
      </c>
      <c r="B11" s="403" t="s">
        <v>14</v>
      </c>
      <c r="C11" s="403"/>
      <c r="D11" s="403"/>
    </row>
    <row r="12" s="396" customFormat="1" ht="26.1" customHeight="1" spans="1:4">
      <c r="A12" s="403">
        <v>6</v>
      </c>
      <c r="B12" s="403" t="s">
        <v>15</v>
      </c>
      <c r="C12" s="403">
        <v>2193</v>
      </c>
      <c r="D12" s="403"/>
    </row>
    <row r="13" s="396" customFormat="1" ht="31.5" customHeight="1" spans="1:4">
      <c r="A13" s="403">
        <v>7</v>
      </c>
      <c r="B13" s="403" t="s">
        <v>16</v>
      </c>
      <c r="C13" s="403"/>
      <c r="D13" s="403"/>
    </row>
    <row r="14" s="396" customFormat="1" ht="26.1" customHeight="1" spans="1:4">
      <c r="A14" s="403">
        <v>8</v>
      </c>
      <c r="B14" s="403" t="s">
        <v>17</v>
      </c>
      <c r="C14" s="403">
        <v>1240</v>
      </c>
      <c r="D14" s="403"/>
    </row>
    <row r="15" s="396" customFormat="1" ht="30.95" customHeight="1" spans="1:4">
      <c r="A15" s="403">
        <v>9</v>
      </c>
      <c r="B15" s="403" t="s">
        <v>18</v>
      </c>
      <c r="C15" s="403">
        <v>5085</v>
      </c>
      <c r="D15" s="403"/>
    </row>
    <row r="16" s="396" customFormat="1" ht="26.1" customHeight="1" spans="1:4">
      <c r="A16" s="403">
        <v>10</v>
      </c>
      <c r="B16" s="403" t="s">
        <v>19</v>
      </c>
      <c r="C16" s="406">
        <v>2670</v>
      </c>
      <c r="D16" s="403"/>
    </row>
    <row r="17" s="396" customFormat="1" ht="26.1" customHeight="1" spans="1:4">
      <c r="A17" s="403">
        <v>11</v>
      </c>
      <c r="B17" s="403" t="s">
        <v>20</v>
      </c>
      <c r="C17" s="403">
        <v>2000</v>
      </c>
      <c r="D17" s="403"/>
    </row>
    <row r="18" s="396" customFormat="1" ht="26.1" customHeight="1" spans="1:4">
      <c r="A18" s="403">
        <v>12</v>
      </c>
      <c r="B18" s="403" t="s">
        <v>21</v>
      </c>
      <c r="C18" s="403">
        <v>1864</v>
      </c>
      <c r="D18" s="403"/>
    </row>
    <row r="19" s="396" customFormat="1" ht="26.1" customHeight="1" spans="1:4">
      <c r="A19" s="403">
        <v>13</v>
      </c>
      <c r="B19" s="403" t="s">
        <v>22</v>
      </c>
      <c r="C19" s="403">
        <v>36</v>
      </c>
      <c r="D19" s="403"/>
    </row>
    <row r="20" s="396" customFormat="1" ht="26.1" customHeight="1" spans="1:4">
      <c r="A20" s="403">
        <v>14</v>
      </c>
      <c r="B20" s="403" t="s">
        <v>23</v>
      </c>
      <c r="C20" s="403">
        <v>32</v>
      </c>
      <c r="D20" s="403"/>
    </row>
    <row r="21" s="396" customFormat="1" ht="26.1" customHeight="1" spans="1:4">
      <c r="A21" s="403">
        <v>15</v>
      </c>
      <c r="B21" s="403" t="s">
        <v>24</v>
      </c>
      <c r="C21" s="403"/>
      <c r="D21" s="403"/>
    </row>
    <row r="22" s="396" customFormat="1" ht="26.1" customHeight="1" spans="1:4">
      <c r="A22" s="403">
        <v>16</v>
      </c>
      <c r="B22" s="403" t="s">
        <v>25</v>
      </c>
      <c r="C22" s="403">
        <v>100</v>
      </c>
      <c r="D22" s="403"/>
    </row>
    <row r="23" s="396" customFormat="1" ht="63.2" customHeight="1" spans="1:4">
      <c r="A23" s="403">
        <v>17</v>
      </c>
      <c r="B23" s="403" t="s">
        <v>26</v>
      </c>
      <c r="C23" s="403">
        <v>2128</v>
      </c>
      <c r="D23" s="403"/>
    </row>
    <row r="24" s="396" customFormat="1" ht="26.1" customHeight="1" spans="1:4">
      <c r="A24" s="403">
        <v>18</v>
      </c>
      <c r="B24" s="403" t="s">
        <v>27</v>
      </c>
      <c r="C24" s="403"/>
      <c r="D24" s="403"/>
    </row>
    <row r="25" s="395" customFormat="1" ht="26.1" customHeight="1" spans="1:4">
      <c r="A25" s="404" t="s">
        <v>28</v>
      </c>
      <c r="B25" s="403" t="s">
        <v>29</v>
      </c>
      <c r="C25" s="403">
        <f>SUM(C26:C44)</f>
        <v>7658</v>
      </c>
      <c r="D25" s="403"/>
    </row>
    <row r="26" s="395" customFormat="1" ht="26.1" customHeight="1" spans="1:4">
      <c r="A26" s="407">
        <v>1</v>
      </c>
      <c r="B26" s="408" t="s">
        <v>30</v>
      </c>
      <c r="C26" s="403">
        <v>3552</v>
      </c>
      <c r="D26" s="403"/>
    </row>
    <row r="27" s="395" customFormat="1" ht="26.1" customHeight="1" spans="1:4">
      <c r="A27" s="407">
        <v>2</v>
      </c>
      <c r="B27" s="408" t="s">
        <v>31</v>
      </c>
      <c r="C27" s="403">
        <v>335</v>
      </c>
      <c r="D27" s="403"/>
    </row>
    <row r="28" s="395" customFormat="1" ht="26.1" customHeight="1" spans="1:4">
      <c r="A28" s="407">
        <v>3</v>
      </c>
      <c r="B28" s="409" t="s">
        <v>32</v>
      </c>
      <c r="C28" s="403">
        <v>523</v>
      </c>
      <c r="D28" s="403"/>
    </row>
    <row r="29" s="395" customFormat="1" ht="26.1" customHeight="1" spans="1:4">
      <c r="A29" s="407">
        <v>4</v>
      </c>
      <c r="B29" s="409" t="s">
        <v>33</v>
      </c>
      <c r="C29" s="403">
        <v>99</v>
      </c>
      <c r="D29" s="403"/>
    </row>
    <row r="30" s="395" customFormat="1" ht="26.1" customHeight="1" spans="1:4">
      <c r="A30" s="407">
        <v>5</v>
      </c>
      <c r="B30" s="409" t="s">
        <v>14</v>
      </c>
      <c r="C30" s="403"/>
      <c r="D30" s="403"/>
    </row>
    <row r="31" s="395" customFormat="1" ht="26.1" customHeight="1" spans="1:4">
      <c r="A31" s="407">
        <v>6</v>
      </c>
      <c r="B31" s="409" t="s">
        <v>34</v>
      </c>
      <c r="C31" s="403">
        <v>452</v>
      </c>
      <c r="D31" s="403"/>
    </row>
    <row r="32" s="395" customFormat="1" ht="26.1" customHeight="1" spans="1:4">
      <c r="A32" s="407">
        <v>7</v>
      </c>
      <c r="B32" s="409" t="s">
        <v>35</v>
      </c>
      <c r="C32" s="403"/>
      <c r="D32" s="403"/>
    </row>
    <row r="33" s="395" customFormat="1" ht="26.1" customHeight="1" spans="1:4">
      <c r="A33" s="407">
        <v>8</v>
      </c>
      <c r="B33" s="409" t="s">
        <v>36</v>
      </c>
      <c r="C33" s="403"/>
      <c r="D33" s="403"/>
    </row>
    <row r="34" s="395" customFormat="1" ht="26.1" customHeight="1" spans="1:4">
      <c r="A34" s="407">
        <v>9</v>
      </c>
      <c r="B34" s="409" t="s">
        <v>37</v>
      </c>
      <c r="C34" s="403">
        <v>964</v>
      </c>
      <c r="D34" s="403"/>
    </row>
    <row r="35" s="395" customFormat="1" ht="26.1" customHeight="1" spans="1:4">
      <c r="A35" s="407">
        <v>10</v>
      </c>
      <c r="B35" s="409" t="s">
        <v>19</v>
      </c>
      <c r="C35" s="403">
        <v>807</v>
      </c>
      <c r="D35" s="403"/>
    </row>
    <row r="36" s="395" customFormat="1" ht="26.1" customHeight="1" spans="1:4">
      <c r="A36" s="407">
        <v>11</v>
      </c>
      <c r="B36" s="409" t="s">
        <v>38</v>
      </c>
      <c r="C36" s="403"/>
      <c r="D36" s="403"/>
    </row>
    <row r="37" s="395" customFormat="1" ht="26.1" customHeight="1" spans="1:4">
      <c r="A37" s="407">
        <v>12</v>
      </c>
      <c r="B37" s="409" t="s">
        <v>39</v>
      </c>
      <c r="C37" s="403"/>
      <c r="D37" s="403"/>
    </row>
    <row r="38" s="395" customFormat="1" ht="35.25" customHeight="1" spans="1:4">
      <c r="A38" s="407">
        <v>13</v>
      </c>
      <c r="B38" s="409" t="s">
        <v>40</v>
      </c>
      <c r="C38" s="403"/>
      <c r="D38" s="403"/>
    </row>
    <row r="39" s="395" customFormat="1" ht="26.1" customHeight="1" spans="1:4">
      <c r="A39" s="407">
        <v>14</v>
      </c>
      <c r="B39" s="409" t="s">
        <v>41</v>
      </c>
      <c r="C39" s="403"/>
      <c r="D39" s="403"/>
    </row>
    <row r="40" s="395" customFormat="1" ht="26.1" customHeight="1" spans="1:4">
      <c r="A40" s="407">
        <v>15</v>
      </c>
      <c r="B40" s="409" t="s">
        <v>42</v>
      </c>
      <c r="C40" s="403">
        <v>747</v>
      </c>
      <c r="D40" s="403"/>
    </row>
    <row r="41" s="395" customFormat="1" ht="26.1" customHeight="1" spans="1:4">
      <c r="A41" s="407">
        <v>16</v>
      </c>
      <c r="B41" s="409" t="s">
        <v>43</v>
      </c>
      <c r="C41" s="403"/>
      <c r="D41" s="403"/>
    </row>
    <row r="42" s="395" customFormat="1" ht="26.1" customHeight="1" spans="1:4">
      <c r="A42" s="407">
        <v>17</v>
      </c>
      <c r="B42" s="409" t="s">
        <v>44</v>
      </c>
      <c r="C42" s="403"/>
      <c r="D42" s="403"/>
    </row>
    <row r="43" s="395" customFormat="1" ht="26.1" customHeight="1" spans="1:4">
      <c r="A43" s="407">
        <v>18</v>
      </c>
      <c r="B43" s="409" t="s">
        <v>45</v>
      </c>
      <c r="C43" s="403">
        <v>91</v>
      </c>
      <c r="D43" s="403"/>
    </row>
    <row r="44" s="395" customFormat="1" customHeight="1" spans="1:4">
      <c r="A44" s="407">
        <v>19</v>
      </c>
      <c r="B44" s="409" t="s">
        <v>46</v>
      </c>
      <c r="C44" s="403">
        <v>88</v>
      </c>
      <c r="D44" s="403"/>
    </row>
    <row r="45" s="395" customFormat="1" ht="26.1" customHeight="1" spans="1:4">
      <c r="A45" s="404" t="s">
        <v>47</v>
      </c>
      <c r="B45" s="403" t="s">
        <v>48</v>
      </c>
      <c r="C45" s="403">
        <f>SUM(C46)</f>
        <v>1770</v>
      </c>
      <c r="D45" s="403"/>
    </row>
    <row r="46" s="395" customFormat="1" ht="26.1" customHeight="1" spans="1:4">
      <c r="A46" s="404"/>
      <c r="B46" s="403" t="s">
        <v>49</v>
      </c>
      <c r="C46" s="403">
        <v>1770</v>
      </c>
      <c r="D46" s="403"/>
    </row>
    <row r="47" s="395" customFormat="1" ht="26.1" customHeight="1" spans="1:4">
      <c r="A47" s="404" t="s">
        <v>50</v>
      </c>
      <c r="B47" s="403" t="s">
        <v>51</v>
      </c>
      <c r="C47" s="403">
        <f>SUM(C48)</f>
        <v>0</v>
      </c>
      <c r="D47" s="403"/>
    </row>
    <row r="48" s="395" customFormat="1" ht="26.1" customHeight="1" spans="1:4">
      <c r="A48" s="404"/>
      <c r="B48" s="403" t="s">
        <v>49</v>
      </c>
      <c r="C48" s="403"/>
      <c r="D48" s="403"/>
    </row>
  </sheetData>
  <mergeCells count="1">
    <mergeCell ref="A2:D2"/>
  </mergeCells>
  <printOptions horizontalCentered="1"/>
  <pageMargins left="0.751388888888889" right="0.751388888888889" top="1" bottom="1" header="0.590277777777778" footer="0.590277777777778"/>
  <pageSetup paperSize="9" firstPageNumber="5" orientation="portrait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4" workbookViewId="0">
      <selection activeCell="A2" sqref="A2:E2"/>
    </sheetView>
  </sheetViews>
  <sheetFormatPr defaultColWidth="9" defaultRowHeight="30" customHeight="1" outlineLevelCol="5"/>
  <cols>
    <col min="1" max="1" width="5" style="379" customWidth="1"/>
    <col min="2" max="2" width="23.4666666666667" style="3" customWidth="1"/>
    <col min="3" max="3" width="16.875" style="3" customWidth="1"/>
    <col min="4" max="4" width="17.25" style="3" customWidth="1"/>
    <col min="5" max="5" width="23" style="3" customWidth="1"/>
    <col min="6" max="6" width="41.875" style="3" customWidth="1"/>
    <col min="7" max="16382" width="9" style="3"/>
    <col min="16383" max="16384" width="9" style="6"/>
  </cols>
  <sheetData>
    <row r="1" s="3" customFormat="1" ht="21.95" customHeight="1" spans="1:4">
      <c r="A1" s="380" t="s">
        <v>52</v>
      </c>
      <c r="B1" s="380"/>
      <c r="C1" s="380"/>
      <c r="D1" s="380"/>
    </row>
    <row r="2" s="3" customFormat="1" ht="49.15" customHeight="1" spans="1:5">
      <c r="A2" s="381" t="s">
        <v>53</v>
      </c>
      <c r="B2" s="381"/>
      <c r="C2" s="381"/>
      <c r="D2" s="381"/>
      <c r="E2" s="381"/>
    </row>
    <row r="3" s="3" customFormat="1" ht="30.2" customHeight="1" spans="1:6">
      <c r="A3" s="382" t="s">
        <v>3</v>
      </c>
      <c r="B3" s="382" t="s">
        <v>54</v>
      </c>
      <c r="C3" s="383" t="s">
        <v>55</v>
      </c>
      <c r="D3" s="382" t="s">
        <v>56</v>
      </c>
      <c r="E3" s="382" t="s">
        <v>6</v>
      </c>
      <c r="F3" s="384"/>
    </row>
    <row r="4" s="3" customFormat="1" ht="30.2" customHeight="1" spans="1:5">
      <c r="A4" s="385" t="s">
        <v>8</v>
      </c>
      <c r="B4" s="385" t="s">
        <v>57</v>
      </c>
      <c r="C4" s="386">
        <v>29565.9</v>
      </c>
      <c r="D4" s="385"/>
      <c r="E4" s="385"/>
    </row>
    <row r="5" s="3" customFormat="1" ht="30.2" customHeight="1" spans="1:5">
      <c r="A5" s="387">
        <v>1</v>
      </c>
      <c r="B5" s="92" t="s">
        <v>58</v>
      </c>
      <c r="C5" s="53">
        <v>1111</v>
      </c>
      <c r="D5" s="387" t="s">
        <v>59</v>
      </c>
      <c r="E5" s="92"/>
    </row>
    <row r="6" s="3" customFormat="1" ht="30.2" customHeight="1" spans="1:5">
      <c r="A6" s="387">
        <v>2</v>
      </c>
      <c r="B6" s="92" t="s">
        <v>60</v>
      </c>
      <c r="C6" s="53">
        <v>208</v>
      </c>
      <c r="D6" s="387" t="s">
        <v>61</v>
      </c>
      <c r="E6" s="92"/>
    </row>
    <row r="7" s="3" customFormat="1" ht="30.2" customHeight="1" spans="1:5">
      <c r="A7" s="387">
        <v>3</v>
      </c>
      <c r="B7" s="92" t="s">
        <v>62</v>
      </c>
      <c r="C7" s="53">
        <v>5334.2</v>
      </c>
      <c r="D7" s="387" t="s">
        <v>59</v>
      </c>
      <c r="E7" s="92"/>
    </row>
    <row r="8" s="3" customFormat="1" ht="30.2" customHeight="1" spans="1:5">
      <c r="A8" s="387">
        <v>4</v>
      </c>
      <c r="B8" s="92" t="s">
        <v>63</v>
      </c>
      <c r="C8" s="53">
        <v>2385.6</v>
      </c>
      <c r="D8" s="387" t="s">
        <v>64</v>
      </c>
      <c r="E8" s="92"/>
    </row>
    <row r="9" s="3" customFormat="1" ht="32" customHeight="1" spans="1:6">
      <c r="A9" s="387">
        <v>5</v>
      </c>
      <c r="B9" s="92" t="s">
        <v>65</v>
      </c>
      <c r="C9" s="53">
        <v>2462</v>
      </c>
      <c r="D9" s="387" t="s">
        <v>66</v>
      </c>
      <c r="E9" s="92"/>
      <c r="F9" s="388"/>
    </row>
    <row r="10" s="3" customFormat="1" ht="30.2" customHeight="1" spans="1:5">
      <c r="A10" s="387">
        <v>6</v>
      </c>
      <c r="B10" s="92" t="s">
        <v>67</v>
      </c>
      <c r="C10" s="53">
        <v>8696.6</v>
      </c>
      <c r="D10" s="387" t="s">
        <v>68</v>
      </c>
      <c r="E10" s="92"/>
    </row>
    <row r="11" s="3" customFormat="1" ht="32" customHeight="1" spans="1:6">
      <c r="A11" s="387">
        <v>7</v>
      </c>
      <c r="B11" s="92" t="s">
        <v>69</v>
      </c>
      <c r="C11" s="53">
        <v>9368.5</v>
      </c>
      <c r="D11" s="387" t="s">
        <v>70</v>
      </c>
      <c r="E11" s="92"/>
      <c r="F11" s="388"/>
    </row>
    <row r="12" s="378" customFormat="1" ht="30.2" customHeight="1" spans="1:5">
      <c r="A12" s="385" t="s">
        <v>28</v>
      </c>
      <c r="B12" s="389" t="s">
        <v>71</v>
      </c>
      <c r="C12" s="386">
        <v>9603</v>
      </c>
      <c r="D12" s="385"/>
      <c r="E12" s="92"/>
    </row>
    <row r="13" s="3" customFormat="1" ht="30.2" customHeight="1" spans="1:5">
      <c r="A13" s="387">
        <v>1</v>
      </c>
      <c r="B13" s="92" t="s">
        <v>72</v>
      </c>
      <c r="C13" s="390">
        <v>73</v>
      </c>
      <c r="D13" s="92" t="s">
        <v>73</v>
      </c>
      <c r="E13" s="92"/>
    </row>
    <row r="14" s="3" customFormat="1" ht="30.2" customHeight="1" spans="1:5">
      <c r="A14" s="387">
        <v>2</v>
      </c>
      <c r="B14" s="92" t="s">
        <v>74</v>
      </c>
      <c r="C14" s="53">
        <v>493</v>
      </c>
      <c r="D14" s="387" t="s">
        <v>75</v>
      </c>
      <c r="E14" s="92"/>
    </row>
    <row r="15" s="3" customFormat="1" ht="30.2" customHeight="1" spans="1:5">
      <c r="A15" s="387">
        <v>3</v>
      </c>
      <c r="B15" s="92" t="s">
        <v>76</v>
      </c>
      <c r="C15" s="53">
        <v>126.3</v>
      </c>
      <c r="D15" s="387" t="s">
        <v>77</v>
      </c>
      <c r="E15" s="92"/>
    </row>
    <row r="16" s="3" customFormat="1" ht="30.2" customHeight="1" spans="1:5">
      <c r="A16" s="387">
        <v>4</v>
      </c>
      <c r="B16" s="92" t="s">
        <v>78</v>
      </c>
      <c r="C16" s="390">
        <v>530</v>
      </c>
      <c r="D16" s="92" t="s">
        <v>79</v>
      </c>
      <c r="E16" s="92"/>
    </row>
    <row r="17" s="3" customFormat="1" ht="30.2" customHeight="1" spans="1:5">
      <c r="A17" s="387">
        <v>5</v>
      </c>
      <c r="B17" s="92" t="s">
        <v>80</v>
      </c>
      <c r="C17" s="53">
        <v>3235</v>
      </c>
      <c r="D17" s="92" t="s">
        <v>81</v>
      </c>
      <c r="E17" s="92"/>
    </row>
    <row r="18" s="3" customFormat="1" ht="30.2" customHeight="1" spans="1:5">
      <c r="A18" s="387">
        <v>6</v>
      </c>
      <c r="B18" s="92" t="s">
        <v>82</v>
      </c>
      <c r="C18" s="390">
        <v>5145.9</v>
      </c>
      <c r="D18" s="92" t="s">
        <v>83</v>
      </c>
      <c r="E18" s="92"/>
    </row>
    <row r="19" s="3" customFormat="1" customHeight="1" spans="1:5">
      <c r="A19" s="385" t="s">
        <v>47</v>
      </c>
      <c r="B19" s="389" t="s">
        <v>84</v>
      </c>
      <c r="C19" s="386">
        <v>800</v>
      </c>
      <c r="D19" s="385" t="s">
        <v>77</v>
      </c>
      <c r="E19" s="92"/>
    </row>
    <row r="20" s="3" customFormat="1" customHeight="1" spans="1:5">
      <c r="A20" s="385" t="s">
        <v>85</v>
      </c>
      <c r="B20" s="389"/>
      <c r="C20" s="386">
        <f>C19+C12+C4</f>
        <v>39968.9</v>
      </c>
      <c r="D20" s="385"/>
      <c r="E20" s="92"/>
    </row>
    <row r="21" s="3" customFormat="1" customHeight="1" spans="1:5">
      <c r="A21" s="391"/>
      <c r="B21" s="391"/>
      <c r="C21" s="391"/>
      <c r="D21" s="391"/>
      <c r="E21" s="391"/>
    </row>
    <row r="22" s="3" customFormat="1" customHeight="1" spans="1:5">
      <c r="A22" s="391"/>
      <c r="B22" s="391"/>
      <c r="C22" s="391"/>
      <c r="D22" s="391"/>
      <c r="E22" s="391"/>
    </row>
    <row r="23" s="3" customFormat="1" customHeight="1" spans="1:5">
      <c r="A23" s="391"/>
      <c r="B23" s="391"/>
      <c r="C23" s="391"/>
      <c r="D23" s="391"/>
      <c r="E23" s="391"/>
    </row>
    <row r="24" s="3" customFormat="1" customHeight="1" spans="1:5">
      <c r="A24" s="391"/>
      <c r="B24" s="391"/>
      <c r="C24" s="391"/>
      <c r="D24" s="391"/>
      <c r="E24" s="391"/>
    </row>
    <row r="25" s="3" customFormat="1" customHeight="1" spans="1:5">
      <c r="A25" s="391"/>
      <c r="B25" s="391"/>
      <c r="C25" s="391"/>
      <c r="D25" s="391"/>
      <c r="E25" s="391"/>
    </row>
    <row r="26" s="3" customFormat="1" customHeight="1" spans="1:5">
      <c r="A26" s="391"/>
      <c r="B26" s="391"/>
      <c r="C26" s="391"/>
      <c r="D26" s="391"/>
      <c r="E26" s="391"/>
    </row>
    <row r="27" s="3" customFormat="1" customHeight="1" spans="1:5">
      <c r="A27" s="391"/>
      <c r="B27" s="391"/>
      <c r="C27" s="391"/>
      <c r="D27" s="391"/>
      <c r="E27" s="391"/>
    </row>
    <row r="28" s="3" customFormat="1" customHeight="1" spans="1:5">
      <c r="A28" s="391"/>
      <c r="B28" s="391"/>
      <c r="C28" s="391"/>
      <c r="D28" s="391"/>
      <c r="E28" s="391"/>
    </row>
    <row r="29" s="3" customFormat="1" customHeight="1" spans="1:5">
      <c r="A29" s="391"/>
      <c r="B29" s="391"/>
      <c r="C29" s="391"/>
      <c r="D29" s="391"/>
      <c r="E29" s="391"/>
    </row>
    <row r="30" s="3" customFormat="1" customHeight="1" spans="1:5">
      <c r="A30" s="391"/>
      <c r="B30" s="391"/>
      <c r="C30" s="391"/>
      <c r="D30" s="391"/>
      <c r="E30" s="391"/>
    </row>
    <row r="31" s="3" customFormat="1" customHeight="1" spans="1:5">
      <c r="A31" s="391"/>
      <c r="B31" s="391"/>
      <c r="C31" s="391"/>
      <c r="D31" s="391"/>
      <c r="E31" s="391"/>
    </row>
    <row r="32" s="3" customFormat="1" customHeight="1" spans="1:5">
      <c r="A32" s="391"/>
      <c r="B32" s="391"/>
      <c r="C32" s="391"/>
      <c r="D32" s="391"/>
      <c r="E32" s="391"/>
    </row>
    <row r="33" s="3" customFormat="1" customHeight="1" spans="1:5">
      <c r="A33" s="391"/>
      <c r="B33" s="391"/>
      <c r="C33" s="391"/>
      <c r="D33" s="391"/>
      <c r="E33" s="391"/>
    </row>
    <row r="34" s="3" customFormat="1" customHeight="1" spans="1:5">
      <c r="A34" s="391"/>
      <c r="B34" s="391"/>
      <c r="C34" s="391"/>
      <c r="D34" s="391"/>
      <c r="E34" s="391"/>
    </row>
    <row r="35" s="3" customFormat="1" customHeight="1" spans="1:5">
      <c r="A35" s="391"/>
      <c r="B35" s="391"/>
      <c r="C35" s="391"/>
      <c r="D35" s="391"/>
      <c r="E35" s="391"/>
    </row>
    <row r="36" s="3" customFormat="1" customHeight="1" spans="1:5">
      <c r="A36" s="391"/>
      <c r="B36" s="391"/>
      <c r="C36" s="391"/>
      <c r="D36" s="391"/>
      <c r="E36" s="391"/>
    </row>
    <row r="37" s="3" customFormat="1" customHeight="1" spans="1:5">
      <c r="A37" s="391"/>
      <c r="B37" s="391"/>
      <c r="C37" s="391"/>
      <c r="D37" s="391"/>
      <c r="E37" s="391"/>
    </row>
    <row r="38" s="3" customFormat="1" customHeight="1" spans="1:5">
      <c r="A38" s="391"/>
      <c r="B38" s="391"/>
      <c r="C38" s="391"/>
      <c r="D38" s="391"/>
      <c r="E38" s="391"/>
    </row>
    <row r="39" s="3" customFormat="1" customHeight="1" spans="1:5">
      <c r="A39" s="391"/>
      <c r="B39" s="391"/>
      <c r="C39" s="391"/>
      <c r="D39" s="391"/>
      <c r="E39" s="391"/>
    </row>
    <row r="40" s="3" customFormat="1" customHeight="1" spans="1:5">
      <c r="A40" s="391"/>
      <c r="B40" s="391"/>
      <c r="C40" s="391"/>
      <c r="D40" s="391"/>
      <c r="E40" s="391"/>
    </row>
    <row r="41" s="3" customFormat="1" customHeight="1" spans="1:4">
      <c r="A41" s="391"/>
      <c r="B41" s="391"/>
      <c r="C41" s="391"/>
      <c r="D41" s="391"/>
    </row>
  </sheetData>
  <mergeCells count="2">
    <mergeCell ref="A1:D1"/>
    <mergeCell ref="A2:E2"/>
  </mergeCells>
  <printOptions horizontalCentered="1"/>
  <pageMargins left="0.700694444444445" right="0.700694444444445" top="0.786805555555556" bottom="0.786805555555556" header="0.590277777777778" footer="0.590277777777778"/>
  <pageSetup paperSize="9" firstPageNumber="7" orientation="portrait" useFirstPageNumber="1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91"/>
  <sheetViews>
    <sheetView tabSelected="1" view="pageBreakPreview" zoomScaleNormal="100" zoomScaleSheetLayoutView="100" workbookViewId="0">
      <selection activeCell="J595" sqref="J595"/>
    </sheetView>
  </sheetViews>
  <sheetFormatPr defaultColWidth="8.5" defaultRowHeight="13.5"/>
  <cols>
    <col min="1" max="1" width="4.375" style="102" customWidth="1"/>
    <col min="2" max="2" width="10.375" style="100" customWidth="1"/>
    <col min="3" max="3" width="6.125" style="100" customWidth="1"/>
    <col min="4" max="4" width="9.15833333333333" style="100" customWidth="1"/>
    <col min="5" max="5" width="25.8416666666667" style="103" customWidth="1"/>
    <col min="6" max="6" width="6.125" style="100" customWidth="1"/>
    <col min="7" max="7" width="8.75" style="100" customWidth="1"/>
    <col min="8" max="8" width="9.75" style="100" customWidth="1"/>
    <col min="9" max="9" width="6.875" style="100" customWidth="1"/>
    <col min="10" max="10" width="7.75" style="100" customWidth="1"/>
    <col min="11" max="11" width="7.875" style="102" customWidth="1"/>
    <col min="12" max="12" width="8.5" style="102" customWidth="1"/>
    <col min="13" max="13" width="12" style="100" customWidth="1"/>
    <col min="14" max="14" width="9.75" style="100" customWidth="1"/>
    <col min="15" max="15" width="9.625" style="100" customWidth="1"/>
    <col min="16" max="16" width="10.5" style="100" customWidth="1"/>
    <col min="17" max="17" width="8.875" style="100" customWidth="1"/>
    <col min="18" max="19" width="5.125" style="100" customWidth="1"/>
    <col min="20" max="16368" width="8.5" style="104" customWidth="1"/>
    <col min="16369" max="16384" width="8.5" style="104"/>
  </cols>
  <sheetData>
    <row r="1" s="100" customFormat="1" ht="20.25" spans="1:12">
      <c r="A1" s="105" t="s">
        <v>86</v>
      </c>
      <c r="B1" s="26"/>
      <c r="E1" s="103"/>
      <c r="K1" s="102"/>
      <c r="L1" s="102"/>
    </row>
    <row r="2" s="100" customFormat="1" ht="27" spans="1:19">
      <c r="A2" s="106" t="s">
        <v>87</v>
      </c>
      <c r="B2" s="107"/>
      <c r="C2" s="107"/>
      <c r="D2" s="107"/>
      <c r="E2" s="108"/>
      <c r="F2" s="107"/>
      <c r="G2" s="107"/>
      <c r="H2" s="107"/>
      <c r="I2" s="107"/>
      <c r="J2" s="107"/>
      <c r="K2" s="106"/>
      <c r="L2" s="106"/>
      <c r="M2" s="107"/>
      <c r="N2" s="107"/>
      <c r="O2" s="107"/>
      <c r="P2" s="107"/>
      <c r="Q2" s="107"/>
      <c r="R2" s="107"/>
      <c r="S2" s="107"/>
    </row>
    <row r="3" s="100" customFormat="1" ht="30" customHeight="1" spans="1:19">
      <c r="A3" s="109" t="s">
        <v>3</v>
      </c>
      <c r="B3" s="43" t="s">
        <v>54</v>
      </c>
      <c r="C3" s="43" t="s">
        <v>88</v>
      </c>
      <c r="D3" s="43" t="s">
        <v>89</v>
      </c>
      <c r="E3" s="43" t="s">
        <v>90</v>
      </c>
      <c r="F3" s="43" t="s">
        <v>91</v>
      </c>
      <c r="G3" s="43" t="s">
        <v>92</v>
      </c>
      <c r="H3" s="43"/>
      <c r="I3" s="43"/>
      <c r="J3" s="43"/>
      <c r="K3" s="109" t="s">
        <v>93</v>
      </c>
      <c r="L3" s="109"/>
      <c r="M3" s="43" t="s">
        <v>94</v>
      </c>
      <c r="N3" s="43" t="s">
        <v>95</v>
      </c>
      <c r="O3" s="43" t="s">
        <v>96</v>
      </c>
      <c r="P3" s="43"/>
      <c r="Q3" s="43" t="s">
        <v>97</v>
      </c>
      <c r="R3" s="43" t="s">
        <v>98</v>
      </c>
      <c r="S3" s="139" t="s">
        <v>6</v>
      </c>
    </row>
    <row r="4" s="100" customFormat="1" ht="30" customHeight="1" spans="1:19">
      <c r="A4" s="109"/>
      <c r="B4" s="43"/>
      <c r="C4" s="43"/>
      <c r="D4" s="43"/>
      <c r="E4" s="43"/>
      <c r="F4" s="43"/>
      <c r="G4" s="43" t="s">
        <v>85</v>
      </c>
      <c r="H4" s="43" t="s">
        <v>99</v>
      </c>
      <c r="I4" s="43" t="s">
        <v>100</v>
      </c>
      <c r="J4" s="43" t="s">
        <v>101</v>
      </c>
      <c r="K4" s="109" t="s">
        <v>102</v>
      </c>
      <c r="L4" s="109" t="s">
        <v>103</v>
      </c>
      <c r="M4" s="43"/>
      <c r="N4" s="43"/>
      <c r="O4" s="43" t="s">
        <v>104</v>
      </c>
      <c r="P4" s="43" t="s">
        <v>105</v>
      </c>
      <c r="Q4" s="43"/>
      <c r="R4" s="43"/>
      <c r="S4" s="139"/>
    </row>
    <row r="5" s="100" customFormat="1" ht="36" customHeight="1" spans="1:19">
      <c r="A5" s="109" t="s">
        <v>85</v>
      </c>
      <c r="B5" s="43"/>
      <c r="C5" s="43"/>
      <c r="D5" s="43"/>
      <c r="E5" s="110"/>
      <c r="F5" s="43"/>
      <c r="G5" s="43">
        <f t="shared" ref="G5:L5" si="0">G6+G31+G40+G194+G225+G340+G251</f>
        <v>41394.37205</v>
      </c>
      <c r="H5" s="43">
        <f t="shared" si="0"/>
        <v>29565.84095</v>
      </c>
      <c r="I5" s="43">
        <f t="shared" si="0"/>
        <v>6822.18</v>
      </c>
      <c r="J5" s="43">
        <f t="shared" si="0"/>
        <v>5017.8511</v>
      </c>
      <c r="K5" s="43">
        <f t="shared" si="0"/>
        <v>94579.75</v>
      </c>
      <c r="L5" s="43">
        <f t="shared" si="0"/>
        <v>346017</v>
      </c>
      <c r="M5" s="43"/>
      <c r="N5" s="43"/>
      <c r="O5" s="43"/>
      <c r="P5" s="43"/>
      <c r="Q5" s="43"/>
      <c r="R5" s="43"/>
      <c r="S5" s="139"/>
    </row>
    <row r="6" s="100" customFormat="1" ht="40" customHeight="1" spans="1:19">
      <c r="A6" s="109" t="s">
        <v>8</v>
      </c>
      <c r="B6" s="43" t="s">
        <v>106</v>
      </c>
      <c r="C6" s="43"/>
      <c r="D6" s="43"/>
      <c r="E6" s="110"/>
      <c r="F6" s="43"/>
      <c r="G6" s="111">
        <f t="shared" ref="G6:L6" si="1">SUM(G7:G30)</f>
        <v>2498.53595</v>
      </c>
      <c r="H6" s="112">
        <f t="shared" si="1"/>
        <v>1111.03595</v>
      </c>
      <c r="I6" s="111">
        <f t="shared" si="1"/>
        <v>7.5</v>
      </c>
      <c r="J6" s="111">
        <f t="shared" si="1"/>
        <v>1380</v>
      </c>
      <c r="K6" s="132">
        <f t="shared" si="1"/>
        <v>4029</v>
      </c>
      <c r="L6" s="132">
        <f t="shared" si="1"/>
        <v>13997</v>
      </c>
      <c r="M6" s="43"/>
      <c r="N6" s="43"/>
      <c r="O6" s="43"/>
      <c r="P6" s="43"/>
      <c r="Q6" s="43"/>
      <c r="R6" s="43"/>
      <c r="S6" s="139"/>
    </row>
    <row r="7" s="100" customFormat="1" ht="75" customHeight="1" spans="1:19">
      <c r="A7" s="113">
        <v>1</v>
      </c>
      <c r="B7" s="70" t="s">
        <v>107</v>
      </c>
      <c r="C7" s="70" t="s">
        <v>108</v>
      </c>
      <c r="D7" s="114" t="s">
        <v>109</v>
      </c>
      <c r="E7" s="115" t="s">
        <v>110</v>
      </c>
      <c r="F7" s="70" t="s">
        <v>111</v>
      </c>
      <c r="G7" s="116">
        <f t="shared" ref="G7:G14" si="2">H7+I7+J7</f>
        <v>69</v>
      </c>
      <c r="H7" s="116">
        <v>29</v>
      </c>
      <c r="I7" s="116">
        <v>0</v>
      </c>
      <c r="J7" s="116">
        <v>40</v>
      </c>
      <c r="K7" s="116">
        <v>181</v>
      </c>
      <c r="L7" s="116">
        <v>649</v>
      </c>
      <c r="M7" s="70" t="s">
        <v>112</v>
      </c>
      <c r="N7" s="121" t="s">
        <v>113</v>
      </c>
      <c r="O7" s="136">
        <v>2018.07</v>
      </c>
      <c r="P7" s="136">
        <v>2019.11</v>
      </c>
      <c r="Q7" s="70" t="s">
        <v>114</v>
      </c>
      <c r="R7" s="70" t="s">
        <v>115</v>
      </c>
      <c r="S7" s="140"/>
    </row>
    <row r="8" s="100" customFormat="1" ht="72" customHeight="1" spans="1:19">
      <c r="A8" s="113">
        <v>2</v>
      </c>
      <c r="B8" s="70" t="s">
        <v>116</v>
      </c>
      <c r="C8" s="70" t="s">
        <v>108</v>
      </c>
      <c r="D8" s="117" t="s">
        <v>117</v>
      </c>
      <c r="E8" s="115" t="s">
        <v>118</v>
      </c>
      <c r="F8" s="70" t="s">
        <v>111</v>
      </c>
      <c r="G8" s="116">
        <f t="shared" si="2"/>
        <v>69</v>
      </c>
      <c r="H8" s="116">
        <v>29</v>
      </c>
      <c r="I8" s="116">
        <v>0</v>
      </c>
      <c r="J8" s="116">
        <v>40</v>
      </c>
      <c r="K8" s="116">
        <v>167</v>
      </c>
      <c r="L8" s="116">
        <v>589</v>
      </c>
      <c r="M8" s="70" t="s">
        <v>119</v>
      </c>
      <c r="N8" s="121" t="s">
        <v>113</v>
      </c>
      <c r="O8" s="136">
        <v>2018.07</v>
      </c>
      <c r="P8" s="136">
        <v>2019.11</v>
      </c>
      <c r="Q8" s="70" t="s">
        <v>114</v>
      </c>
      <c r="R8" s="70" t="s">
        <v>115</v>
      </c>
      <c r="S8" s="140"/>
    </row>
    <row r="9" s="100" customFormat="1" ht="91" customHeight="1" spans="1:19">
      <c r="A9" s="113">
        <v>3</v>
      </c>
      <c r="B9" s="70" t="s">
        <v>120</v>
      </c>
      <c r="C9" s="70" t="s">
        <v>108</v>
      </c>
      <c r="D9" s="117" t="s">
        <v>121</v>
      </c>
      <c r="E9" s="115" t="s">
        <v>122</v>
      </c>
      <c r="F9" s="70" t="s">
        <v>111</v>
      </c>
      <c r="G9" s="116">
        <f t="shared" si="2"/>
        <v>89</v>
      </c>
      <c r="H9" s="116">
        <v>39</v>
      </c>
      <c r="I9" s="116">
        <v>0</v>
      </c>
      <c r="J9" s="116">
        <v>50</v>
      </c>
      <c r="K9" s="116">
        <v>235</v>
      </c>
      <c r="L9" s="116">
        <v>772</v>
      </c>
      <c r="M9" s="70" t="s">
        <v>123</v>
      </c>
      <c r="N9" s="121" t="s">
        <v>113</v>
      </c>
      <c r="O9" s="136">
        <v>2018.07</v>
      </c>
      <c r="P9" s="136">
        <v>2019.11</v>
      </c>
      <c r="Q9" s="70" t="s">
        <v>114</v>
      </c>
      <c r="R9" s="70" t="s">
        <v>124</v>
      </c>
      <c r="S9" s="140"/>
    </row>
    <row r="10" s="100" customFormat="1" ht="81" customHeight="1" spans="1:19">
      <c r="A10" s="113">
        <v>4</v>
      </c>
      <c r="B10" s="70" t="s">
        <v>125</v>
      </c>
      <c r="C10" s="70" t="s">
        <v>108</v>
      </c>
      <c r="D10" s="117" t="s">
        <v>126</v>
      </c>
      <c r="E10" s="115" t="s">
        <v>127</v>
      </c>
      <c r="F10" s="70" t="s">
        <v>111</v>
      </c>
      <c r="G10" s="116">
        <f t="shared" si="2"/>
        <v>79</v>
      </c>
      <c r="H10" s="116">
        <v>34</v>
      </c>
      <c r="I10" s="116">
        <v>0</v>
      </c>
      <c r="J10" s="116">
        <v>45</v>
      </c>
      <c r="K10" s="116">
        <v>66</v>
      </c>
      <c r="L10" s="116">
        <v>171</v>
      </c>
      <c r="M10" s="70" t="s">
        <v>128</v>
      </c>
      <c r="N10" s="121" t="s">
        <v>113</v>
      </c>
      <c r="O10" s="136">
        <v>2018.07</v>
      </c>
      <c r="P10" s="136">
        <v>2019.11</v>
      </c>
      <c r="Q10" s="70" t="s">
        <v>114</v>
      </c>
      <c r="R10" s="70" t="s">
        <v>115</v>
      </c>
      <c r="S10" s="140"/>
    </row>
    <row r="11" s="100" customFormat="1" ht="89" customHeight="1" spans="1:19">
      <c r="A11" s="113">
        <v>5</v>
      </c>
      <c r="B11" s="70" t="s">
        <v>129</v>
      </c>
      <c r="C11" s="70" t="s">
        <v>108</v>
      </c>
      <c r="D11" s="114" t="s">
        <v>130</v>
      </c>
      <c r="E11" s="115" t="s">
        <v>131</v>
      </c>
      <c r="F11" s="70" t="s">
        <v>111</v>
      </c>
      <c r="G11" s="116">
        <f t="shared" si="2"/>
        <v>74</v>
      </c>
      <c r="H11" s="116">
        <v>23</v>
      </c>
      <c r="I11" s="116">
        <v>0</v>
      </c>
      <c r="J11" s="116">
        <v>51</v>
      </c>
      <c r="K11" s="116">
        <v>128</v>
      </c>
      <c r="L11" s="116">
        <v>478</v>
      </c>
      <c r="M11" s="70" t="s">
        <v>132</v>
      </c>
      <c r="N11" s="121" t="s">
        <v>113</v>
      </c>
      <c r="O11" s="136">
        <v>2018.07</v>
      </c>
      <c r="P11" s="136">
        <v>2019.11</v>
      </c>
      <c r="Q11" s="70" t="s">
        <v>114</v>
      </c>
      <c r="R11" s="70" t="s">
        <v>124</v>
      </c>
      <c r="S11" s="140"/>
    </row>
    <row r="12" s="100" customFormat="1" ht="73" customHeight="1" spans="1:19">
      <c r="A12" s="113">
        <v>6</v>
      </c>
      <c r="B12" s="70" t="s">
        <v>133</v>
      </c>
      <c r="C12" s="70" t="s">
        <v>108</v>
      </c>
      <c r="D12" s="114" t="s">
        <v>134</v>
      </c>
      <c r="E12" s="115" t="s">
        <v>135</v>
      </c>
      <c r="F12" s="70" t="s">
        <v>111</v>
      </c>
      <c r="G12" s="116">
        <f t="shared" si="2"/>
        <v>69</v>
      </c>
      <c r="H12" s="116">
        <v>27</v>
      </c>
      <c r="I12" s="116">
        <v>0</v>
      </c>
      <c r="J12" s="116">
        <v>42</v>
      </c>
      <c r="K12" s="116">
        <v>228</v>
      </c>
      <c r="L12" s="116">
        <v>784</v>
      </c>
      <c r="M12" s="70" t="s">
        <v>136</v>
      </c>
      <c r="N12" s="121" t="s">
        <v>113</v>
      </c>
      <c r="O12" s="136">
        <v>2018.07</v>
      </c>
      <c r="P12" s="136">
        <v>2019.11</v>
      </c>
      <c r="Q12" s="70" t="s">
        <v>114</v>
      </c>
      <c r="R12" s="70" t="s">
        <v>115</v>
      </c>
      <c r="S12" s="140"/>
    </row>
    <row r="13" s="100" customFormat="1" ht="84" customHeight="1" spans="1:19">
      <c r="A13" s="113">
        <v>7</v>
      </c>
      <c r="B13" s="70" t="s">
        <v>137</v>
      </c>
      <c r="C13" s="70" t="s">
        <v>108</v>
      </c>
      <c r="D13" s="114" t="s">
        <v>138</v>
      </c>
      <c r="E13" s="115" t="s">
        <v>139</v>
      </c>
      <c r="F13" s="70" t="s">
        <v>111</v>
      </c>
      <c r="G13" s="116">
        <f t="shared" si="2"/>
        <v>79</v>
      </c>
      <c r="H13" s="116">
        <v>34</v>
      </c>
      <c r="I13" s="116">
        <v>0</v>
      </c>
      <c r="J13" s="116">
        <v>45</v>
      </c>
      <c r="K13" s="116">
        <v>167</v>
      </c>
      <c r="L13" s="116">
        <v>551</v>
      </c>
      <c r="M13" s="70" t="s">
        <v>140</v>
      </c>
      <c r="N13" s="121" t="s">
        <v>113</v>
      </c>
      <c r="O13" s="136">
        <v>2018.07</v>
      </c>
      <c r="P13" s="136">
        <v>2019.11</v>
      </c>
      <c r="Q13" s="70" t="s">
        <v>114</v>
      </c>
      <c r="R13" s="70" t="s">
        <v>115</v>
      </c>
      <c r="S13" s="140"/>
    </row>
    <row r="14" s="100" customFormat="1" ht="84" customHeight="1" spans="1:19">
      <c r="A14" s="113">
        <v>8</v>
      </c>
      <c r="B14" s="70" t="s">
        <v>141</v>
      </c>
      <c r="C14" s="70" t="s">
        <v>108</v>
      </c>
      <c r="D14" s="114" t="s">
        <v>142</v>
      </c>
      <c r="E14" s="115" t="s">
        <v>143</v>
      </c>
      <c r="F14" s="70" t="s">
        <v>111</v>
      </c>
      <c r="G14" s="116">
        <f t="shared" si="2"/>
        <v>74</v>
      </c>
      <c r="H14" s="116">
        <v>30</v>
      </c>
      <c r="I14" s="116">
        <v>0</v>
      </c>
      <c r="J14" s="116">
        <v>44</v>
      </c>
      <c r="K14" s="116">
        <v>185</v>
      </c>
      <c r="L14" s="116">
        <v>605</v>
      </c>
      <c r="M14" s="70" t="s">
        <v>144</v>
      </c>
      <c r="N14" s="121" t="s">
        <v>113</v>
      </c>
      <c r="O14" s="136">
        <v>2018.07</v>
      </c>
      <c r="P14" s="136">
        <v>2019.11</v>
      </c>
      <c r="Q14" s="70" t="s">
        <v>114</v>
      </c>
      <c r="R14" s="70" t="s">
        <v>124</v>
      </c>
      <c r="S14" s="140"/>
    </row>
    <row r="15" s="100" customFormat="1" ht="80" customHeight="1" spans="1:19">
      <c r="A15" s="113">
        <v>9</v>
      </c>
      <c r="B15" s="118" t="s">
        <v>145</v>
      </c>
      <c r="C15" s="70" t="s">
        <v>108</v>
      </c>
      <c r="D15" s="70" t="s">
        <v>146</v>
      </c>
      <c r="E15" s="115" t="s">
        <v>147</v>
      </c>
      <c r="F15" s="70" t="s">
        <v>111</v>
      </c>
      <c r="G15" s="116">
        <v>69</v>
      </c>
      <c r="H15" s="116">
        <v>45</v>
      </c>
      <c r="I15" s="116">
        <v>0</v>
      </c>
      <c r="J15" s="116">
        <v>24</v>
      </c>
      <c r="K15" s="116">
        <v>194</v>
      </c>
      <c r="L15" s="116">
        <v>639</v>
      </c>
      <c r="M15" s="70" t="s">
        <v>148</v>
      </c>
      <c r="N15" s="121" t="s">
        <v>113</v>
      </c>
      <c r="O15" s="136">
        <v>2018.07</v>
      </c>
      <c r="P15" s="136">
        <v>2019.11</v>
      </c>
      <c r="Q15" s="70" t="s">
        <v>114</v>
      </c>
      <c r="R15" s="70" t="s">
        <v>124</v>
      </c>
      <c r="S15" s="140"/>
    </row>
    <row r="16" s="100" customFormat="1" ht="76" customHeight="1" spans="1:19">
      <c r="A16" s="113">
        <v>10</v>
      </c>
      <c r="B16" s="118" t="s">
        <v>149</v>
      </c>
      <c r="C16" s="70" t="s">
        <v>108</v>
      </c>
      <c r="D16" s="70" t="s">
        <v>150</v>
      </c>
      <c r="E16" s="119" t="s">
        <v>151</v>
      </c>
      <c r="F16" s="70" t="s">
        <v>111</v>
      </c>
      <c r="G16" s="116">
        <v>69</v>
      </c>
      <c r="H16" s="116">
        <v>46</v>
      </c>
      <c r="I16" s="116">
        <v>0</v>
      </c>
      <c r="J16" s="116">
        <v>23</v>
      </c>
      <c r="K16" s="116">
        <v>224</v>
      </c>
      <c r="L16" s="116">
        <v>818</v>
      </c>
      <c r="M16" s="70" t="s">
        <v>152</v>
      </c>
      <c r="N16" s="121" t="s">
        <v>113</v>
      </c>
      <c r="O16" s="136">
        <v>2018.07</v>
      </c>
      <c r="P16" s="136">
        <v>2019.11</v>
      </c>
      <c r="Q16" s="70" t="s">
        <v>114</v>
      </c>
      <c r="R16" s="70" t="s">
        <v>124</v>
      </c>
      <c r="S16" s="140"/>
    </row>
    <row r="17" s="100" customFormat="1" ht="81" customHeight="1" spans="1:19">
      <c r="A17" s="113">
        <v>11</v>
      </c>
      <c r="B17" s="118" t="s">
        <v>153</v>
      </c>
      <c r="C17" s="70" t="s">
        <v>108</v>
      </c>
      <c r="D17" s="70" t="s">
        <v>154</v>
      </c>
      <c r="E17" s="115" t="s">
        <v>147</v>
      </c>
      <c r="F17" s="70" t="s">
        <v>111</v>
      </c>
      <c r="G17" s="116">
        <v>69</v>
      </c>
      <c r="H17" s="116">
        <v>45</v>
      </c>
      <c r="I17" s="116">
        <v>0</v>
      </c>
      <c r="J17" s="116">
        <v>24</v>
      </c>
      <c r="K17" s="116">
        <v>232</v>
      </c>
      <c r="L17" s="116">
        <v>827</v>
      </c>
      <c r="M17" s="70" t="s">
        <v>155</v>
      </c>
      <c r="N17" s="121" t="s">
        <v>113</v>
      </c>
      <c r="O17" s="136">
        <v>2018.07</v>
      </c>
      <c r="P17" s="136">
        <v>2019.11</v>
      </c>
      <c r="Q17" s="70" t="s">
        <v>114</v>
      </c>
      <c r="R17" s="70" t="s">
        <v>115</v>
      </c>
      <c r="S17" s="140"/>
    </row>
    <row r="18" s="101" customFormat="1" ht="78" customHeight="1" spans="1:19">
      <c r="A18" s="113">
        <v>12</v>
      </c>
      <c r="B18" s="120" t="s">
        <v>156</v>
      </c>
      <c r="C18" s="121" t="s">
        <v>108</v>
      </c>
      <c r="D18" s="121" t="s">
        <v>157</v>
      </c>
      <c r="E18" s="122" t="s">
        <v>147</v>
      </c>
      <c r="F18" s="121" t="s">
        <v>111</v>
      </c>
      <c r="G18" s="123">
        <v>69</v>
      </c>
      <c r="H18" s="123">
        <v>45</v>
      </c>
      <c r="I18" s="123">
        <v>0</v>
      </c>
      <c r="J18" s="123">
        <v>24</v>
      </c>
      <c r="K18" s="123">
        <v>295</v>
      </c>
      <c r="L18" s="123">
        <v>1086</v>
      </c>
      <c r="M18" s="121" t="s">
        <v>158</v>
      </c>
      <c r="N18" s="121" t="s">
        <v>113</v>
      </c>
      <c r="O18" s="136">
        <v>2018.07</v>
      </c>
      <c r="P18" s="136">
        <v>2019.11</v>
      </c>
      <c r="Q18" s="121" t="s">
        <v>114</v>
      </c>
      <c r="R18" s="121" t="s">
        <v>115</v>
      </c>
      <c r="S18" s="141"/>
    </row>
    <row r="19" s="100" customFormat="1" ht="75" customHeight="1" spans="1:19">
      <c r="A19" s="113">
        <v>13</v>
      </c>
      <c r="B19" s="118" t="s">
        <v>159</v>
      </c>
      <c r="C19" s="70" t="s">
        <v>108</v>
      </c>
      <c r="D19" s="70" t="s">
        <v>160</v>
      </c>
      <c r="E19" s="115" t="s">
        <v>151</v>
      </c>
      <c r="F19" s="70" t="s">
        <v>111</v>
      </c>
      <c r="G19" s="116">
        <v>69</v>
      </c>
      <c r="H19" s="116">
        <v>46</v>
      </c>
      <c r="I19" s="116">
        <v>0</v>
      </c>
      <c r="J19" s="116">
        <v>23</v>
      </c>
      <c r="K19" s="116">
        <v>172</v>
      </c>
      <c r="L19" s="116">
        <v>583</v>
      </c>
      <c r="M19" s="70" t="s">
        <v>161</v>
      </c>
      <c r="N19" s="121" t="s">
        <v>113</v>
      </c>
      <c r="O19" s="136">
        <v>2018.07</v>
      </c>
      <c r="P19" s="136">
        <v>2019.11</v>
      </c>
      <c r="Q19" s="70" t="s">
        <v>114</v>
      </c>
      <c r="R19" s="70" t="s">
        <v>115</v>
      </c>
      <c r="S19" s="140"/>
    </row>
    <row r="20" s="100" customFormat="1" ht="73" customHeight="1" spans="1:19">
      <c r="A20" s="113">
        <v>14</v>
      </c>
      <c r="B20" s="118" t="s">
        <v>162</v>
      </c>
      <c r="C20" s="70" t="s">
        <v>108</v>
      </c>
      <c r="D20" s="70" t="s">
        <v>163</v>
      </c>
      <c r="E20" s="124" t="s">
        <v>151</v>
      </c>
      <c r="F20" s="70" t="s">
        <v>111</v>
      </c>
      <c r="G20" s="116">
        <v>69</v>
      </c>
      <c r="H20" s="116">
        <v>45</v>
      </c>
      <c r="I20" s="116">
        <v>0</v>
      </c>
      <c r="J20" s="116">
        <v>24</v>
      </c>
      <c r="K20" s="116">
        <v>326</v>
      </c>
      <c r="L20" s="116">
        <v>1282</v>
      </c>
      <c r="M20" s="70" t="s">
        <v>164</v>
      </c>
      <c r="N20" s="121" t="s">
        <v>113</v>
      </c>
      <c r="O20" s="136">
        <v>2018.07</v>
      </c>
      <c r="P20" s="136">
        <v>2019.11</v>
      </c>
      <c r="Q20" s="70" t="s">
        <v>114</v>
      </c>
      <c r="R20" s="70" t="s">
        <v>124</v>
      </c>
      <c r="S20" s="140"/>
    </row>
    <row r="21" s="100" customFormat="1" ht="76" customHeight="1" spans="1:19">
      <c r="A21" s="113">
        <v>15</v>
      </c>
      <c r="B21" s="118" t="s">
        <v>165</v>
      </c>
      <c r="C21" s="70" t="s">
        <v>108</v>
      </c>
      <c r="D21" s="70" t="s">
        <v>166</v>
      </c>
      <c r="E21" s="125" t="s">
        <v>151</v>
      </c>
      <c r="F21" s="70" t="s">
        <v>111</v>
      </c>
      <c r="G21" s="116">
        <v>69</v>
      </c>
      <c r="H21" s="116">
        <v>46</v>
      </c>
      <c r="I21" s="116">
        <v>0</v>
      </c>
      <c r="J21" s="116">
        <v>23</v>
      </c>
      <c r="K21" s="116">
        <v>184</v>
      </c>
      <c r="L21" s="116">
        <v>660</v>
      </c>
      <c r="M21" s="70" t="s">
        <v>167</v>
      </c>
      <c r="N21" s="121" t="s">
        <v>113</v>
      </c>
      <c r="O21" s="136">
        <v>2018.07</v>
      </c>
      <c r="P21" s="136">
        <v>2019.11</v>
      </c>
      <c r="Q21" s="70" t="s">
        <v>114</v>
      </c>
      <c r="R21" s="70" t="s">
        <v>115</v>
      </c>
      <c r="S21" s="140"/>
    </row>
    <row r="22" s="100" customFormat="1" ht="84" customHeight="1" spans="1:19">
      <c r="A22" s="113">
        <v>16</v>
      </c>
      <c r="B22" s="120" t="s">
        <v>168</v>
      </c>
      <c r="C22" s="121" t="s">
        <v>108</v>
      </c>
      <c r="D22" s="121" t="s">
        <v>169</v>
      </c>
      <c r="E22" s="122" t="s">
        <v>147</v>
      </c>
      <c r="F22" s="70" t="s">
        <v>111</v>
      </c>
      <c r="G22" s="116">
        <v>69</v>
      </c>
      <c r="H22" s="116">
        <v>45</v>
      </c>
      <c r="I22" s="116">
        <v>0</v>
      </c>
      <c r="J22" s="116">
        <v>24</v>
      </c>
      <c r="K22" s="116">
        <v>130</v>
      </c>
      <c r="L22" s="116">
        <v>493</v>
      </c>
      <c r="M22" s="70" t="s">
        <v>170</v>
      </c>
      <c r="N22" s="121" t="s">
        <v>113</v>
      </c>
      <c r="O22" s="136">
        <v>2018.07</v>
      </c>
      <c r="P22" s="136">
        <v>2019.11</v>
      </c>
      <c r="Q22" s="70" t="s">
        <v>114</v>
      </c>
      <c r="R22" s="70" t="s">
        <v>115</v>
      </c>
      <c r="S22" s="140"/>
    </row>
    <row r="23" s="100" customFormat="1" ht="87" customHeight="1" spans="1:19">
      <c r="A23" s="113">
        <v>17</v>
      </c>
      <c r="B23" s="120" t="s">
        <v>171</v>
      </c>
      <c r="C23" s="121" t="s">
        <v>108</v>
      </c>
      <c r="D23" s="121" t="s">
        <v>172</v>
      </c>
      <c r="E23" s="122" t="s">
        <v>147</v>
      </c>
      <c r="F23" s="70" t="s">
        <v>111</v>
      </c>
      <c r="G23" s="116">
        <v>69</v>
      </c>
      <c r="H23" s="116">
        <v>45</v>
      </c>
      <c r="I23" s="116">
        <v>0</v>
      </c>
      <c r="J23" s="116">
        <v>24</v>
      </c>
      <c r="K23" s="116">
        <v>130</v>
      </c>
      <c r="L23" s="116">
        <v>420</v>
      </c>
      <c r="M23" s="70" t="s">
        <v>173</v>
      </c>
      <c r="N23" s="121" t="s">
        <v>113</v>
      </c>
      <c r="O23" s="136">
        <v>2018.07</v>
      </c>
      <c r="P23" s="136">
        <v>2019.11</v>
      </c>
      <c r="Q23" s="70" t="s">
        <v>114</v>
      </c>
      <c r="R23" s="70" t="s">
        <v>115</v>
      </c>
      <c r="S23" s="140"/>
    </row>
    <row r="24" s="100" customFormat="1" ht="49" customHeight="1" spans="1:19">
      <c r="A24" s="113">
        <v>18</v>
      </c>
      <c r="B24" s="118" t="s">
        <v>174</v>
      </c>
      <c r="C24" s="70" t="s">
        <v>108</v>
      </c>
      <c r="D24" s="70" t="s">
        <v>175</v>
      </c>
      <c r="E24" s="126" t="s">
        <v>176</v>
      </c>
      <c r="F24" s="70" t="s">
        <v>177</v>
      </c>
      <c r="G24" s="116">
        <f t="shared" ref="G24:G27" si="3">H24+I24+J24</f>
        <v>678.54226</v>
      </c>
      <c r="H24" s="116">
        <v>201.74226</v>
      </c>
      <c r="I24" s="116">
        <v>0</v>
      </c>
      <c r="J24" s="116">
        <v>476.8</v>
      </c>
      <c r="K24" s="116">
        <v>134</v>
      </c>
      <c r="L24" s="116">
        <v>423</v>
      </c>
      <c r="M24" s="70" t="s">
        <v>178</v>
      </c>
      <c r="N24" s="121" t="s">
        <v>113</v>
      </c>
      <c r="O24" s="136">
        <v>2018.07</v>
      </c>
      <c r="P24" s="136">
        <v>2019.11</v>
      </c>
      <c r="Q24" s="70" t="s">
        <v>114</v>
      </c>
      <c r="R24" s="70" t="s">
        <v>115</v>
      </c>
      <c r="S24" s="140"/>
    </row>
    <row r="25" s="100" customFormat="1" ht="52" customHeight="1" spans="1:19">
      <c r="A25" s="113">
        <v>19</v>
      </c>
      <c r="B25" s="118" t="s">
        <v>179</v>
      </c>
      <c r="C25" s="70" t="s">
        <v>108</v>
      </c>
      <c r="D25" s="70" t="s">
        <v>180</v>
      </c>
      <c r="E25" s="126" t="s">
        <v>181</v>
      </c>
      <c r="F25" s="70" t="s">
        <v>177</v>
      </c>
      <c r="G25" s="116">
        <f t="shared" si="3"/>
        <v>41.25759</v>
      </c>
      <c r="H25" s="116">
        <v>41.25759</v>
      </c>
      <c r="I25" s="116">
        <v>0</v>
      </c>
      <c r="J25" s="116">
        <v>0</v>
      </c>
      <c r="K25" s="116">
        <v>57</v>
      </c>
      <c r="L25" s="116">
        <v>240</v>
      </c>
      <c r="M25" s="70" t="s">
        <v>178</v>
      </c>
      <c r="N25" s="121" t="s">
        <v>113</v>
      </c>
      <c r="O25" s="136">
        <v>2018.07</v>
      </c>
      <c r="P25" s="136">
        <v>2019.11</v>
      </c>
      <c r="Q25" s="70" t="s">
        <v>114</v>
      </c>
      <c r="R25" s="70" t="s">
        <v>115</v>
      </c>
      <c r="S25" s="140"/>
    </row>
    <row r="26" s="100" customFormat="1" ht="47" customHeight="1" spans="1:19">
      <c r="A26" s="113">
        <v>20</v>
      </c>
      <c r="B26" s="118" t="s">
        <v>182</v>
      </c>
      <c r="C26" s="70" t="s">
        <v>108</v>
      </c>
      <c r="D26" s="70" t="s">
        <v>183</v>
      </c>
      <c r="E26" s="126" t="s">
        <v>184</v>
      </c>
      <c r="F26" s="70" t="s">
        <v>177</v>
      </c>
      <c r="G26" s="116">
        <f t="shared" si="3"/>
        <v>41.6361</v>
      </c>
      <c r="H26" s="116">
        <v>0.0360999999999976</v>
      </c>
      <c r="I26" s="116">
        <v>0</v>
      </c>
      <c r="J26" s="116">
        <v>41.6</v>
      </c>
      <c r="K26" s="116">
        <v>87</v>
      </c>
      <c r="L26" s="116">
        <v>273</v>
      </c>
      <c r="M26" s="70" t="s">
        <v>178</v>
      </c>
      <c r="N26" s="121" t="s">
        <v>113</v>
      </c>
      <c r="O26" s="136">
        <v>2018.07</v>
      </c>
      <c r="P26" s="136">
        <v>2019.11</v>
      </c>
      <c r="Q26" s="70" t="s">
        <v>114</v>
      </c>
      <c r="R26" s="70" t="s">
        <v>115</v>
      </c>
      <c r="S26" s="140"/>
    </row>
    <row r="27" s="100" customFormat="1" ht="46" customHeight="1" spans="1:19">
      <c r="A27" s="113">
        <v>21</v>
      </c>
      <c r="B27" s="118" t="s">
        <v>185</v>
      </c>
      <c r="C27" s="70" t="s">
        <v>108</v>
      </c>
      <c r="D27" s="70" t="s">
        <v>186</v>
      </c>
      <c r="E27" s="126" t="s">
        <v>187</v>
      </c>
      <c r="F27" s="70" t="s">
        <v>177</v>
      </c>
      <c r="G27" s="116">
        <f t="shared" si="3"/>
        <v>396.6</v>
      </c>
      <c r="H27" s="116">
        <v>105</v>
      </c>
      <c r="I27" s="116">
        <v>0</v>
      </c>
      <c r="J27" s="116">
        <v>291.6</v>
      </c>
      <c r="K27" s="116">
        <v>185</v>
      </c>
      <c r="L27" s="116">
        <v>539</v>
      </c>
      <c r="M27" s="70" t="s">
        <v>178</v>
      </c>
      <c r="N27" s="121" t="s">
        <v>113</v>
      </c>
      <c r="O27" s="136">
        <v>2018.07</v>
      </c>
      <c r="P27" s="136">
        <v>2019.11</v>
      </c>
      <c r="Q27" s="70" t="s">
        <v>114</v>
      </c>
      <c r="R27" s="70" t="s">
        <v>115</v>
      </c>
      <c r="S27" s="140"/>
    </row>
    <row r="28" s="100" customFormat="1" ht="54" customHeight="1" spans="1:19">
      <c r="A28" s="113">
        <v>22</v>
      </c>
      <c r="B28" s="121" t="s">
        <v>188</v>
      </c>
      <c r="C28" s="121" t="s">
        <v>108</v>
      </c>
      <c r="D28" s="121" t="s">
        <v>189</v>
      </c>
      <c r="E28" s="127" t="s">
        <v>190</v>
      </c>
      <c r="F28" s="121" t="s">
        <v>111</v>
      </c>
      <c r="G28" s="123">
        <v>47.5</v>
      </c>
      <c r="H28" s="123">
        <v>40</v>
      </c>
      <c r="I28" s="123">
        <v>7.5</v>
      </c>
      <c r="J28" s="123">
        <v>0</v>
      </c>
      <c r="K28" s="123">
        <v>112</v>
      </c>
      <c r="L28" s="123">
        <v>400</v>
      </c>
      <c r="M28" s="121" t="s">
        <v>191</v>
      </c>
      <c r="N28" s="121" t="s">
        <v>113</v>
      </c>
      <c r="O28" s="136">
        <v>2018.07</v>
      </c>
      <c r="P28" s="136">
        <v>2019.11</v>
      </c>
      <c r="Q28" s="70" t="s">
        <v>114</v>
      </c>
      <c r="R28" s="121" t="s">
        <v>124</v>
      </c>
      <c r="S28" s="141"/>
    </row>
    <row r="29" s="100" customFormat="1" ht="38" customHeight="1" spans="1:19">
      <c r="A29" s="113">
        <v>23</v>
      </c>
      <c r="B29" s="121" t="s">
        <v>192</v>
      </c>
      <c r="C29" s="70" t="s">
        <v>108</v>
      </c>
      <c r="D29" s="70" t="s">
        <v>193</v>
      </c>
      <c r="E29" s="128" t="s">
        <v>194</v>
      </c>
      <c r="F29" s="70" t="s">
        <v>111</v>
      </c>
      <c r="G29" s="123">
        <v>20</v>
      </c>
      <c r="H29" s="116">
        <v>20</v>
      </c>
      <c r="I29" s="116">
        <v>0</v>
      </c>
      <c r="J29" s="116">
        <v>0</v>
      </c>
      <c r="K29" s="116">
        <v>150</v>
      </c>
      <c r="L29" s="116">
        <v>520</v>
      </c>
      <c r="M29" s="70" t="s">
        <v>195</v>
      </c>
      <c r="N29" s="70" t="s">
        <v>113</v>
      </c>
      <c r="O29" s="136">
        <v>2018.07</v>
      </c>
      <c r="P29" s="136">
        <v>2019.11</v>
      </c>
      <c r="Q29" s="70" t="s">
        <v>114</v>
      </c>
      <c r="R29" s="70" t="s">
        <v>124</v>
      </c>
      <c r="S29" s="140"/>
    </row>
    <row r="30" s="100" customFormat="1" ht="55" customHeight="1" spans="1:19">
      <c r="A30" s="113">
        <v>24</v>
      </c>
      <c r="B30" s="129" t="s">
        <v>196</v>
      </c>
      <c r="C30" s="129" t="s">
        <v>108</v>
      </c>
      <c r="D30" s="129" t="s">
        <v>197</v>
      </c>
      <c r="E30" s="130" t="s">
        <v>198</v>
      </c>
      <c r="F30" s="129" t="s">
        <v>177</v>
      </c>
      <c r="G30" s="131">
        <f>H30+I30+J30</f>
        <v>50</v>
      </c>
      <c r="H30" s="123">
        <v>50</v>
      </c>
      <c r="I30" s="131">
        <v>0</v>
      </c>
      <c r="J30" s="131">
        <v>0</v>
      </c>
      <c r="K30" s="131">
        <v>60</v>
      </c>
      <c r="L30" s="131">
        <v>195</v>
      </c>
      <c r="M30" s="129" t="s">
        <v>199</v>
      </c>
      <c r="N30" s="129" t="s">
        <v>113</v>
      </c>
      <c r="O30" s="136">
        <v>2018.07</v>
      </c>
      <c r="P30" s="136">
        <v>2019.11</v>
      </c>
      <c r="Q30" s="70" t="s">
        <v>114</v>
      </c>
      <c r="R30" s="129" t="s">
        <v>115</v>
      </c>
      <c r="S30" s="141"/>
    </row>
    <row r="31" s="100" customFormat="1" ht="30" customHeight="1" spans="1:19">
      <c r="A31" s="132" t="s">
        <v>28</v>
      </c>
      <c r="B31" s="111" t="s">
        <v>60</v>
      </c>
      <c r="C31" s="111"/>
      <c r="D31" s="111"/>
      <c r="E31" s="133"/>
      <c r="F31" s="111"/>
      <c r="G31" s="43">
        <f t="shared" ref="G31:L31" si="4">SUM(G32:G39)</f>
        <v>212.54</v>
      </c>
      <c r="H31" s="43">
        <f t="shared" si="4"/>
        <v>208</v>
      </c>
      <c r="I31" s="43">
        <f t="shared" si="4"/>
        <v>4.54</v>
      </c>
      <c r="J31" s="43">
        <f t="shared" si="4"/>
        <v>0</v>
      </c>
      <c r="K31" s="109">
        <f t="shared" si="4"/>
        <v>302</v>
      </c>
      <c r="L31" s="109">
        <f t="shared" si="4"/>
        <v>793</v>
      </c>
      <c r="M31" s="111"/>
      <c r="N31" s="111"/>
      <c r="O31" s="111"/>
      <c r="P31" s="111"/>
      <c r="Q31" s="111"/>
      <c r="R31" s="111"/>
      <c r="S31" s="142"/>
    </row>
    <row r="32" s="100" customFormat="1" ht="54" customHeight="1" spans="1:19">
      <c r="A32" s="116">
        <v>1</v>
      </c>
      <c r="B32" s="70" t="s">
        <v>200</v>
      </c>
      <c r="C32" s="70" t="s">
        <v>108</v>
      </c>
      <c r="D32" s="70" t="s">
        <v>201</v>
      </c>
      <c r="E32" s="128" t="s">
        <v>202</v>
      </c>
      <c r="F32" s="70" t="s">
        <v>203</v>
      </c>
      <c r="G32" s="116">
        <v>37</v>
      </c>
      <c r="H32" s="116">
        <v>36</v>
      </c>
      <c r="I32" s="116">
        <v>1</v>
      </c>
      <c r="J32" s="116">
        <v>0</v>
      </c>
      <c r="K32" s="116">
        <v>25</v>
      </c>
      <c r="L32" s="116">
        <v>55</v>
      </c>
      <c r="M32" s="70" t="s">
        <v>204</v>
      </c>
      <c r="N32" s="70" t="s">
        <v>113</v>
      </c>
      <c r="O32" s="70">
        <v>2019.1</v>
      </c>
      <c r="P32" s="70">
        <v>2019.5</v>
      </c>
      <c r="Q32" s="70" t="s">
        <v>205</v>
      </c>
      <c r="R32" s="70" t="s">
        <v>115</v>
      </c>
      <c r="S32" s="140"/>
    </row>
    <row r="33" s="100" customFormat="1" ht="56" customHeight="1" spans="1:19">
      <c r="A33" s="116">
        <v>2</v>
      </c>
      <c r="B33" s="70" t="s">
        <v>206</v>
      </c>
      <c r="C33" s="70" t="s">
        <v>108</v>
      </c>
      <c r="D33" s="70" t="s">
        <v>207</v>
      </c>
      <c r="E33" s="128" t="s">
        <v>208</v>
      </c>
      <c r="F33" s="70" t="s">
        <v>203</v>
      </c>
      <c r="G33" s="116">
        <v>18.5</v>
      </c>
      <c r="H33" s="116">
        <v>17</v>
      </c>
      <c r="I33" s="116">
        <v>1.5</v>
      </c>
      <c r="J33" s="116">
        <v>0</v>
      </c>
      <c r="K33" s="116">
        <v>20</v>
      </c>
      <c r="L33" s="116">
        <v>50</v>
      </c>
      <c r="M33" s="70" t="s">
        <v>209</v>
      </c>
      <c r="N33" s="70" t="s">
        <v>113</v>
      </c>
      <c r="O33" s="70">
        <v>2019.1</v>
      </c>
      <c r="P33" s="70">
        <v>2019.5</v>
      </c>
      <c r="Q33" s="70" t="s">
        <v>205</v>
      </c>
      <c r="R33" s="70" t="s">
        <v>115</v>
      </c>
      <c r="S33" s="140"/>
    </row>
    <row r="34" s="100" customFormat="1" ht="61" customHeight="1" spans="1:19">
      <c r="A34" s="116">
        <v>3</v>
      </c>
      <c r="B34" s="70" t="s">
        <v>210</v>
      </c>
      <c r="C34" s="70" t="s">
        <v>108</v>
      </c>
      <c r="D34" s="70" t="s">
        <v>211</v>
      </c>
      <c r="E34" s="128" t="s">
        <v>212</v>
      </c>
      <c r="F34" s="70" t="s">
        <v>203</v>
      </c>
      <c r="G34" s="116">
        <v>23.04</v>
      </c>
      <c r="H34" s="116">
        <v>22</v>
      </c>
      <c r="I34" s="116">
        <v>1.04</v>
      </c>
      <c r="J34" s="116">
        <v>0</v>
      </c>
      <c r="K34" s="116">
        <v>20</v>
      </c>
      <c r="L34" s="116">
        <v>30</v>
      </c>
      <c r="M34" s="70" t="s">
        <v>213</v>
      </c>
      <c r="N34" s="70" t="s">
        <v>113</v>
      </c>
      <c r="O34" s="70">
        <v>2019.1</v>
      </c>
      <c r="P34" s="70">
        <v>2019.5</v>
      </c>
      <c r="Q34" s="70" t="s">
        <v>205</v>
      </c>
      <c r="R34" s="70" t="s">
        <v>115</v>
      </c>
      <c r="S34" s="140"/>
    </row>
    <row r="35" s="100" customFormat="1" ht="60" customHeight="1" spans="1:19">
      <c r="A35" s="116">
        <v>4</v>
      </c>
      <c r="B35" s="70" t="s">
        <v>214</v>
      </c>
      <c r="C35" s="70" t="s">
        <v>108</v>
      </c>
      <c r="D35" s="70" t="s">
        <v>215</v>
      </c>
      <c r="E35" s="128" t="s">
        <v>216</v>
      </c>
      <c r="F35" s="70" t="s">
        <v>203</v>
      </c>
      <c r="G35" s="116">
        <v>4</v>
      </c>
      <c r="H35" s="116">
        <v>3</v>
      </c>
      <c r="I35" s="116">
        <v>1</v>
      </c>
      <c r="J35" s="116">
        <v>0</v>
      </c>
      <c r="K35" s="116">
        <v>15</v>
      </c>
      <c r="L35" s="116">
        <v>20</v>
      </c>
      <c r="M35" s="70" t="s">
        <v>217</v>
      </c>
      <c r="N35" s="70" t="s">
        <v>113</v>
      </c>
      <c r="O35" s="70">
        <v>2019.1</v>
      </c>
      <c r="P35" s="70">
        <v>2019.5</v>
      </c>
      <c r="Q35" s="70" t="s">
        <v>205</v>
      </c>
      <c r="R35" s="70" t="s">
        <v>115</v>
      </c>
      <c r="S35" s="140"/>
    </row>
    <row r="36" s="100" customFormat="1" ht="86" customHeight="1" spans="1:19">
      <c r="A36" s="116">
        <v>5</v>
      </c>
      <c r="B36" s="70" t="s">
        <v>218</v>
      </c>
      <c r="C36" s="70" t="s">
        <v>108</v>
      </c>
      <c r="D36" s="70" t="s">
        <v>219</v>
      </c>
      <c r="E36" s="128" t="s">
        <v>220</v>
      </c>
      <c r="F36" s="70" t="s">
        <v>203</v>
      </c>
      <c r="G36" s="116">
        <v>51.85</v>
      </c>
      <c r="H36" s="116">
        <v>51.85</v>
      </c>
      <c r="I36" s="116">
        <v>0</v>
      </c>
      <c r="J36" s="116">
        <v>0</v>
      </c>
      <c r="K36" s="116">
        <v>79</v>
      </c>
      <c r="L36" s="116">
        <v>229</v>
      </c>
      <c r="M36" s="70" t="s">
        <v>221</v>
      </c>
      <c r="N36" s="70" t="s">
        <v>113</v>
      </c>
      <c r="O36" s="70">
        <v>2019.1</v>
      </c>
      <c r="P36" s="70">
        <v>2019.5</v>
      </c>
      <c r="Q36" s="70" t="s">
        <v>205</v>
      </c>
      <c r="R36" s="70" t="s">
        <v>124</v>
      </c>
      <c r="S36" s="140" t="s">
        <v>222</v>
      </c>
    </row>
    <row r="37" s="100" customFormat="1" ht="68" customHeight="1" spans="1:19">
      <c r="A37" s="116">
        <v>6</v>
      </c>
      <c r="B37" s="70" t="s">
        <v>223</v>
      </c>
      <c r="C37" s="70" t="s">
        <v>108</v>
      </c>
      <c r="D37" s="70" t="s">
        <v>224</v>
      </c>
      <c r="E37" s="128" t="s">
        <v>225</v>
      </c>
      <c r="F37" s="70" t="s">
        <v>203</v>
      </c>
      <c r="G37" s="116">
        <v>30.52</v>
      </c>
      <c r="H37" s="116">
        <v>30.52</v>
      </c>
      <c r="I37" s="116">
        <v>0</v>
      </c>
      <c r="J37" s="116">
        <v>0</v>
      </c>
      <c r="K37" s="116">
        <v>65</v>
      </c>
      <c r="L37" s="116">
        <v>194</v>
      </c>
      <c r="M37" s="70" t="s">
        <v>226</v>
      </c>
      <c r="N37" s="70" t="s">
        <v>113</v>
      </c>
      <c r="O37" s="70">
        <v>2019.1</v>
      </c>
      <c r="P37" s="70">
        <v>2019.5</v>
      </c>
      <c r="Q37" s="70" t="s">
        <v>205</v>
      </c>
      <c r="R37" s="70" t="s">
        <v>115</v>
      </c>
      <c r="S37" s="140"/>
    </row>
    <row r="38" s="100" customFormat="1" ht="90" customHeight="1" spans="1:19">
      <c r="A38" s="116">
        <v>7</v>
      </c>
      <c r="B38" s="70" t="s">
        <v>227</v>
      </c>
      <c r="C38" s="70" t="s">
        <v>108</v>
      </c>
      <c r="D38" s="70" t="s">
        <v>228</v>
      </c>
      <c r="E38" s="128" t="s">
        <v>229</v>
      </c>
      <c r="F38" s="70" t="s">
        <v>203</v>
      </c>
      <c r="G38" s="116">
        <v>26.99</v>
      </c>
      <c r="H38" s="116">
        <v>26.99</v>
      </c>
      <c r="I38" s="116">
        <v>0</v>
      </c>
      <c r="J38" s="116">
        <v>0</v>
      </c>
      <c r="K38" s="116">
        <v>50</v>
      </c>
      <c r="L38" s="116">
        <v>127</v>
      </c>
      <c r="M38" s="70" t="s">
        <v>230</v>
      </c>
      <c r="N38" s="70" t="s">
        <v>113</v>
      </c>
      <c r="O38" s="70">
        <v>2019.1</v>
      </c>
      <c r="P38" s="70">
        <v>2019.5</v>
      </c>
      <c r="Q38" s="70" t="s">
        <v>205</v>
      </c>
      <c r="R38" s="70" t="s">
        <v>124</v>
      </c>
      <c r="S38" s="140" t="s">
        <v>231</v>
      </c>
    </row>
    <row r="39" s="100" customFormat="1" ht="56" customHeight="1" spans="1:19">
      <c r="A39" s="116">
        <v>8</v>
      </c>
      <c r="B39" s="70" t="s">
        <v>232</v>
      </c>
      <c r="C39" s="70" t="s">
        <v>108</v>
      </c>
      <c r="D39" s="70" t="s">
        <v>233</v>
      </c>
      <c r="E39" s="128" t="s">
        <v>234</v>
      </c>
      <c r="F39" s="70" t="s">
        <v>203</v>
      </c>
      <c r="G39" s="116">
        <v>20.64</v>
      </c>
      <c r="H39" s="116">
        <v>20.64</v>
      </c>
      <c r="I39" s="116">
        <v>0</v>
      </c>
      <c r="J39" s="116">
        <v>0</v>
      </c>
      <c r="K39" s="116">
        <v>28</v>
      </c>
      <c r="L39" s="116">
        <v>88</v>
      </c>
      <c r="M39" s="70" t="s">
        <v>235</v>
      </c>
      <c r="N39" s="70" t="s">
        <v>113</v>
      </c>
      <c r="O39" s="70">
        <v>2019.1</v>
      </c>
      <c r="P39" s="70">
        <v>2019.5</v>
      </c>
      <c r="Q39" s="70" t="s">
        <v>205</v>
      </c>
      <c r="R39" s="70" t="s">
        <v>115</v>
      </c>
      <c r="S39" s="140"/>
    </row>
    <row r="40" s="100" customFormat="1" ht="24" customHeight="1" spans="1:19">
      <c r="A40" s="109" t="s">
        <v>47</v>
      </c>
      <c r="B40" s="43" t="s">
        <v>62</v>
      </c>
      <c r="C40" s="43"/>
      <c r="D40" s="43"/>
      <c r="E40" s="110"/>
      <c r="F40" s="43"/>
      <c r="G40" s="43">
        <f t="shared" ref="G40:L40" si="5">SUM(G41:G193)</f>
        <v>12009.79</v>
      </c>
      <c r="H40" s="43">
        <f t="shared" si="5"/>
        <v>5334.15</v>
      </c>
      <c r="I40" s="43">
        <f t="shared" si="5"/>
        <v>6675.64</v>
      </c>
      <c r="J40" s="43">
        <f t="shared" si="5"/>
        <v>0</v>
      </c>
      <c r="K40" s="109">
        <f t="shared" si="5"/>
        <v>20479.75</v>
      </c>
      <c r="L40" s="109">
        <f t="shared" si="5"/>
        <v>81167</v>
      </c>
      <c r="M40" s="43"/>
      <c r="N40" s="43"/>
      <c r="O40" s="70"/>
      <c r="P40" s="70"/>
      <c r="Q40" s="70"/>
      <c r="R40" s="70"/>
      <c r="S40" s="140"/>
    </row>
    <row r="41" s="100" customFormat="1" ht="70" customHeight="1" spans="1:19">
      <c r="A41" s="113">
        <v>1</v>
      </c>
      <c r="B41" s="70" t="s">
        <v>236</v>
      </c>
      <c r="C41" s="134" t="s">
        <v>108</v>
      </c>
      <c r="D41" s="135" t="s">
        <v>237</v>
      </c>
      <c r="E41" s="128" t="s">
        <v>238</v>
      </c>
      <c r="F41" s="134" t="s">
        <v>177</v>
      </c>
      <c r="G41" s="135">
        <v>156.58</v>
      </c>
      <c r="H41" s="70">
        <f t="shared" ref="H41:H104" si="6">SUM(G41-I41)</f>
        <v>98.45</v>
      </c>
      <c r="I41" s="70">
        <v>58.13</v>
      </c>
      <c r="J41" s="70">
        <v>0</v>
      </c>
      <c r="K41" s="137">
        <f t="shared" ref="K41:K104" si="7">SUM(L41/4)</f>
        <v>254.25</v>
      </c>
      <c r="L41" s="137">
        <v>1017</v>
      </c>
      <c r="M41" s="70" t="s">
        <v>239</v>
      </c>
      <c r="N41" s="138" t="s">
        <v>113</v>
      </c>
      <c r="O41" s="70" t="s">
        <v>240</v>
      </c>
      <c r="P41" s="70">
        <v>2019.6</v>
      </c>
      <c r="Q41" s="134" t="s">
        <v>59</v>
      </c>
      <c r="R41" s="70" t="s">
        <v>115</v>
      </c>
      <c r="S41" s="143"/>
    </row>
    <row r="42" s="100" customFormat="1" ht="66" customHeight="1" spans="1:19">
      <c r="A42" s="113">
        <v>2</v>
      </c>
      <c r="B42" s="70" t="s">
        <v>241</v>
      </c>
      <c r="C42" s="134" t="s">
        <v>108</v>
      </c>
      <c r="D42" s="70" t="s">
        <v>242</v>
      </c>
      <c r="E42" s="128" t="s">
        <v>243</v>
      </c>
      <c r="F42" s="134" t="s">
        <v>177</v>
      </c>
      <c r="G42" s="135">
        <v>77.05</v>
      </c>
      <c r="H42" s="70">
        <f t="shared" si="6"/>
        <v>19.65</v>
      </c>
      <c r="I42" s="70">
        <v>57.4</v>
      </c>
      <c r="J42" s="70">
        <v>0</v>
      </c>
      <c r="K42" s="137">
        <f t="shared" si="7"/>
        <v>127.75</v>
      </c>
      <c r="L42" s="116">
        <v>511</v>
      </c>
      <c r="M42" s="70" t="s">
        <v>244</v>
      </c>
      <c r="N42" s="138" t="s">
        <v>113</v>
      </c>
      <c r="O42" s="70" t="s">
        <v>240</v>
      </c>
      <c r="P42" s="70">
        <v>2019.6</v>
      </c>
      <c r="Q42" s="134" t="s">
        <v>59</v>
      </c>
      <c r="R42" s="70" t="s">
        <v>124</v>
      </c>
      <c r="S42" s="143"/>
    </row>
    <row r="43" s="100" customFormat="1" ht="62" customHeight="1" spans="1:19">
      <c r="A43" s="113">
        <v>3</v>
      </c>
      <c r="B43" s="70" t="s">
        <v>245</v>
      </c>
      <c r="C43" s="134" t="s">
        <v>108</v>
      </c>
      <c r="D43" s="70" t="s">
        <v>246</v>
      </c>
      <c r="E43" s="128" t="s">
        <v>247</v>
      </c>
      <c r="F43" s="134" t="s">
        <v>177</v>
      </c>
      <c r="G43" s="135">
        <v>34.78</v>
      </c>
      <c r="H43" s="70">
        <f t="shared" si="6"/>
        <v>6.77</v>
      </c>
      <c r="I43" s="70">
        <v>28.01</v>
      </c>
      <c r="J43" s="70">
        <v>0</v>
      </c>
      <c r="K43" s="137">
        <f t="shared" si="7"/>
        <v>72.25</v>
      </c>
      <c r="L43" s="116">
        <v>289</v>
      </c>
      <c r="M43" s="70" t="s">
        <v>248</v>
      </c>
      <c r="N43" s="138" t="s">
        <v>113</v>
      </c>
      <c r="O43" s="70" t="s">
        <v>240</v>
      </c>
      <c r="P43" s="70">
        <v>2019.6</v>
      </c>
      <c r="Q43" s="134" t="s">
        <v>59</v>
      </c>
      <c r="R43" s="70" t="s">
        <v>124</v>
      </c>
      <c r="S43" s="143"/>
    </row>
    <row r="44" s="100" customFormat="1" ht="62" customHeight="1" spans="1:19">
      <c r="A44" s="113">
        <v>4</v>
      </c>
      <c r="B44" s="70" t="s">
        <v>249</v>
      </c>
      <c r="C44" s="134" t="s">
        <v>108</v>
      </c>
      <c r="D44" s="70" t="s">
        <v>250</v>
      </c>
      <c r="E44" s="128" t="s">
        <v>251</v>
      </c>
      <c r="F44" s="134" t="s">
        <v>177</v>
      </c>
      <c r="G44" s="135">
        <v>31.36</v>
      </c>
      <c r="H44" s="70">
        <f t="shared" si="6"/>
        <v>4.9</v>
      </c>
      <c r="I44" s="70">
        <v>26.46</v>
      </c>
      <c r="J44" s="70">
        <v>0</v>
      </c>
      <c r="K44" s="137">
        <f t="shared" si="7"/>
        <v>67</v>
      </c>
      <c r="L44" s="116">
        <v>268</v>
      </c>
      <c r="M44" s="70" t="s">
        <v>252</v>
      </c>
      <c r="N44" s="138" t="s">
        <v>113</v>
      </c>
      <c r="O44" s="70" t="s">
        <v>240</v>
      </c>
      <c r="P44" s="70">
        <v>2019.6</v>
      </c>
      <c r="Q44" s="134" t="s">
        <v>59</v>
      </c>
      <c r="R44" s="70" t="s">
        <v>124</v>
      </c>
      <c r="S44" s="143"/>
    </row>
    <row r="45" s="100" customFormat="1" ht="62" customHeight="1" spans="1:19">
      <c r="A45" s="113">
        <v>5</v>
      </c>
      <c r="B45" s="70" t="s">
        <v>253</v>
      </c>
      <c r="C45" s="134" t="s">
        <v>108</v>
      </c>
      <c r="D45" s="70" t="s">
        <v>254</v>
      </c>
      <c r="E45" s="128" t="s">
        <v>255</v>
      </c>
      <c r="F45" s="134" t="s">
        <v>177</v>
      </c>
      <c r="G45" s="135">
        <v>41.24</v>
      </c>
      <c r="H45" s="70">
        <f t="shared" si="6"/>
        <v>8.13</v>
      </c>
      <c r="I45" s="70">
        <v>33.11</v>
      </c>
      <c r="J45" s="70">
        <v>0</v>
      </c>
      <c r="K45" s="137">
        <f t="shared" si="7"/>
        <v>62</v>
      </c>
      <c r="L45" s="116">
        <v>248</v>
      </c>
      <c r="M45" s="70" t="s">
        <v>256</v>
      </c>
      <c r="N45" s="138" t="s">
        <v>113</v>
      </c>
      <c r="O45" s="70" t="s">
        <v>240</v>
      </c>
      <c r="P45" s="70">
        <v>2019.6</v>
      </c>
      <c r="Q45" s="134" t="s">
        <v>59</v>
      </c>
      <c r="R45" s="70" t="s">
        <v>124</v>
      </c>
      <c r="S45" s="143"/>
    </row>
    <row r="46" s="100" customFormat="1" ht="62" customHeight="1" spans="1:19">
      <c r="A46" s="113">
        <v>6</v>
      </c>
      <c r="B46" s="70" t="s">
        <v>257</v>
      </c>
      <c r="C46" s="134" t="s">
        <v>108</v>
      </c>
      <c r="D46" s="70" t="s">
        <v>258</v>
      </c>
      <c r="E46" s="128" t="s">
        <v>259</v>
      </c>
      <c r="F46" s="134" t="s">
        <v>177</v>
      </c>
      <c r="G46" s="135">
        <v>56.33</v>
      </c>
      <c r="H46" s="70">
        <f t="shared" si="6"/>
        <v>8.67</v>
      </c>
      <c r="I46" s="70">
        <v>47.66</v>
      </c>
      <c r="J46" s="70">
        <v>0</v>
      </c>
      <c r="K46" s="137">
        <f t="shared" si="7"/>
        <v>40.5</v>
      </c>
      <c r="L46" s="116">
        <v>162</v>
      </c>
      <c r="M46" s="70" t="s">
        <v>260</v>
      </c>
      <c r="N46" s="138" t="s">
        <v>113</v>
      </c>
      <c r="O46" s="70" t="s">
        <v>240</v>
      </c>
      <c r="P46" s="70">
        <v>2019.6</v>
      </c>
      <c r="Q46" s="134" t="s">
        <v>59</v>
      </c>
      <c r="R46" s="70" t="s">
        <v>124</v>
      </c>
      <c r="S46" s="143"/>
    </row>
    <row r="47" s="100" customFormat="1" ht="62" customHeight="1" spans="1:19">
      <c r="A47" s="113">
        <v>7</v>
      </c>
      <c r="B47" s="70" t="s">
        <v>261</v>
      </c>
      <c r="C47" s="134" t="s">
        <v>108</v>
      </c>
      <c r="D47" s="70" t="s">
        <v>262</v>
      </c>
      <c r="E47" s="128" t="s">
        <v>263</v>
      </c>
      <c r="F47" s="134" t="s">
        <v>177</v>
      </c>
      <c r="G47" s="135">
        <v>56.01</v>
      </c>
      <c r="H47" s="70">
        <f t="shared" si="6"/>
        <v>9.47</v>
      </c>
      <c r="I47" s="70">
        <v>46.54</v>
      </c>
      <c r="J47" s="70">
        <v>0</v>
      </c>
      <c r="K47" s="137">
        <f t="shared" si="7"/>
        <v>72.75</v>
      </c>
      <c r="L47" s="116">
        <v>291</v>
      </c>
      <c r="M47" s="70" t="s">
        <v>264</v>
      </c>
      <c r="N47" s="138" t="s">
        <v>113</v>
      </c>
      <c r="O47" s="70" t="s">
        <v>240</v>
      </c>
      <c r="P47" s="70">
        <v>2019.6</v>
      </c>
      <c r="Q47" s="134" t="s">
        <v>59</v>
      </c>
      <c r="R47" s="70" t="s">
        <v>115</v>
      </c>
      <c r="S47" s="143"/>
    </row>
    <row r="48" s="100" customFormat="1" ht="62" customHeight="1" spans="1:19">
      <c r="A48" s="113">
        <v>8</v>
      </c>
      <c r="B48" s="70" t="s">
        <v>265</v>
      </c>
      <c r="C48" s="134" t="s">
        <v>108</v>
      </c>
      <c r="D48" s="70" t="s">
        <v>266</v>
      </c>
      <c r="E48" s="128" t="s">
        <v>267</v>
      </c>
      <c r="F48" s="134" t="s">
        <v>177</v>
      </c>
      <c r="G48" s="135">
        <v>59.83</v>
      </c>
      <c r="H48" s="70">
        <f t="shared" si="6"/>
        <v>2.92</v>
      </c>
      <c r="I48" s="70">
        <v>56.91</v>
      </c>
      <c r="J48" s="70">
        <v>0</v>
      </c>
      <c r="K48" s="137">
        <f t="shared" si="7"/>
        <v>106</v>
      </c>
      <c r="L48" s="116">
        <v>424</v>
      </c>
      <c r="M48" s="70" t="s">
        <v>268</v>
      </c>
      <c r="N48" s="138" t="s">
        <v>113</v>
      </c>
      <c r="O48" s="70" t="s">
        <v>240</v>
      </c>
      <c r="P48" s="70">
        <v>2019.6</v>
      </c>
      <c r="Q48" s="134" t="s">
        <v>59</v>
      </c>
      <c r="R48" s="70" t="s">
        <v>124</v>
      </c>
      <c r="S48" s="143"/>
    </row>
    <row r="49" s="100" customFormat="1" ht="62" customHeight="1" spans="1:19">
      <c r="A49" s="113">
        <v>9</v>
      </c>
      <c r="B49" s="70" t="s">
        <v>269</v>
      </c>
      <c r="C49" s="134" t="s">
        <v>108</v>
      </c>
      <c r="D49" s="70" t="s">
        <v>270</v>
      </c>
      <c r="E49" s="128" t="s">
        <v>271</v>
      </c>
      <c r="F49" s="134" t="s">
        <v>177</v>
      </c>
      <c r="G49" s="135">
        <v>47.31</v>
      </c>
      <c r="H49" s="70">
        <f t="shared" si="6"/>
        <v>5.91</v>
      </c>
      <c r="I49" s="70">
        <v>41.4</v>
      </c>
      <c r="J49" s="70">
        <v>0</v>
      </c>
      <c r="K49" s="137">
        <f t="shared" si="7"/>
        <v>79.75</v>
      </c>
      <c r="L49" s="116">
        <v>319</v>
      </c>
      <c r="M49" s="70" t="s">
        <v>272</v>
      </c>
      <c r="N49" s="138" t="s">
        <v>113</v>
      </c>
      <c r="O49" s="70" t="s">
        <v>240</v>
      </c>
      <c r="P49" s="70">
        <v>2019.6</v>
      </c>
      <c r="Q49" s="134" t="s">
        <v>59</v>
      </c>
      <c r="R49" s="70" t="s">
        <v>124</v>
      </c>
      <c r="S49" s="143"/>
    </row>
    <row r="50" s="100" customFormat="1" ht="62" customHeight="1" spans="1:19">
      <c r="A50" s="113">
        <v>10</v>
      </c>
      <c r="B50" s="70" t="s">
        <v>273</v>
      </c>
      <c r="C50" s="134" t="s">
        <v>108</v>
      </c>
      <c r="D50" s="70" t="s">
        <v>274</v>
      </c>
      <c r="E50" s="128" t="s">
        <v>275</v>
      </c>
      <c r="F50" s="134" t="s">
        <v>177</v>
      </c>
      <c r="G50" s="135">
        <v>73.52</v>
      </c>
      <c r="H50" s="70">
        <f t="shared" si="6"/>
        <v>10.05</v>
      </c>
      <c r="I50" s="70">
        <v>63.47</v>
      </c>
      <c r="J50" s="70">
        <v>0</v>
      </c>
      <c r="K50" s="137">
        <f t="shared" si="7"/>
        <v>54.25</v>
      </c>
      <c r="L50" s="116">
        <v>217</v>
      </c>
      <c r="M50" s="70" t="s">
        <v>276</v>
      </c>
      <c r="N50" s="138" t="s">
        <v>113</v>
      </c>
      <c r="O50" s="70" t="s">
        <v>240</v>
      </c>
      <c r="P50" s="70">
        <v>2019.6</v>
      </c>
      <c r="Q50" s="134" t="s">
        <v>59</v>
      </c>
      <c r="R50" s="70" t="s">
        <v>115</v>
      </c>
      <c r="S50" s="143"/>
    </row>
    <row r="51" s="100" customFormat="1" ht="62" customHeight="1" spans="1:19">
      <c r="A51" s="113">
        <v>11</v>
      </c>
      <c r="B51" s="70" t="s">
        <v>277</v>
      </c>
      <c r="C51" s="134" t="s">
        <v>108</v>
      </c>
      <c r="D51" s="70" t="s">
        <v>278</v>
      </c>
      <c r="E51" s="128" t="s">
        <v>279</v>
      </c>
      <c r="F51" s="134" t="s">
        <v>177</v>
      </c>
      <c r="G51" s="135">
        <v>46.26</v>
      </c>
      <c r="H51" s="70">
        <f t="shared" si="6"/>
        <v>8.45</v>
      </c>
      <c r="I51" s="70">
        <v>37.81</v>
      </c>
      <c r="J51" s="70">
        <v>0</v>
      </c>
      <c r="K51" s="137">
        <f t="shared" si="7"/>
        <v>98.75</v>
      </c>
      <c r="L51" s="116">
        <v>395</v>
      </c>
      <c r="M51" s="70" t="s">
        <v>280</v>
      </c>
      <c r="N51" s="138" t="s">
        <v>113</v>
      </c>
      <c r="O51" s="70" t="s">
        <v>240</v>
      </c>
      <c r="P51" s="70">
        <v>2019.6</v>
      </c>
      <c r="Q51" s="134" t="s">
        <v>59</v>
      </c>
      <c r="R51" s="70" t="s">
        <v>124</v>
      </c>
      <c r="S51" s="143"/>
    </row>
    <row r="52" s="100" customFormat="1" ht="63" customHeight="1" spans="1:19">
      <c r="A52" s="113">
        <v>12</v>
      </c>
      <c r="B52" s="70" t="s">
        <v>281</v>
      </c>
      <c r="C52" s="134" t="s">
        <v>108</v>
      </c>
      <c r="D52" s="70" t="s">
        <v>282</v>
      </c>
      <c r="E52" s="128" t="s">
        <v>283</v>
      </c>
      <c r="F52" s="134" t="s">
        <v>177</v>
      </c>
      <c r="G52" s="135">
        <v>73.16</v>
      </c>
      <c r="H52" s="70">
        <f t="shared" si="6"/>
        <v>17.64</v>
      </c>
      <c r="I52" s="70">
        <v>55.52</v>
      </c>
      <c r="J52" s="70">
        <v>0</v>
      </c>
      <c r="K52" s="137">
        <f t="shared" si="7"/>
        <v>73.75</v>
      </c>
      <c r="L52" s="116">
        <v>295</v>
      </c>
      <c r="M52" s="70" t="s">
        <v>284</v>
      </c>
      <c r="N52" s="138" t="s">
        <v>113</v>
      </c>
      <c r="O52" s="70" t="s">
        <v>240</v>
      </c>
      <c r="P52" s="70">
        <v>2019.6</v>
      </c>
      <c r="Q52" s="134" t="s">
        <v>59</v>
      </c>
      <c r="R52" s="70" t="s">
        <v>124</v>
      </c>
      <c r="S52" s="143"/>
    </row>
    <row r="53" s="100" customFormat="1" ht="85" customHeight="1" spans="1:19">
      <c r="A53" s="113">
        <v>13</v>
      </c>
      <c r="B53" s="70" t="s">
        <v>285</v>
      </c>
      <c r="C53" s="134" t="s">
        <v>108</v>
      </c>
      <c r="D53" s="70" t="s">
        <v>286</v>
      </c>
      <c r="E53" s="128" t="s">
        <v>287</v>
      </c>
      <c r="F53" s="134" t="s">
        <v>177</v>
      </c>
      <c r="G53" s="135">
        <v>273.72</v>
      </c>
      <c r="H53" s="70">
        <f t="shared" si="6"/>
        <v>141.15</v>
      </c>
      <c r="I53" s="70">
        <v>132.57</v>
      </c>
      <c r="J53" s="70">
        <v>0</v>
      </c>
      <c r="K53" s="137">
        <f t="shared" si="7"/>
        <v>420</v>
      </c>
      <c r="L53" s="116">
        <v>1680</v>
      </c>
      <c r="M53" s="70" t="s">
        <v>288</v>
      </c>
      <c r="N53" s="138" t="s">
        <v>113</v>
      </c>
      <c r="O53" s="70" t="s">
        <v>240</v>
      </c>
      <c r="P53" s="70">
        <v>2019.6</v>
      </c>
      <c r="Q53" s="134" t="s">
        <v>59</v>
      </c>
      <c r="R53" s="70" t="s">
        <v>115</v>
      </c>
      <c r="S53" s="143"/>
    </row>
    <row r="54" s="100" customFormat="1" ht="60" customHeight="1" spans="1:19">
      <c r="A54" s="113">
        <v>14</v>
      </c>
      <c r="B54" s="70" t="s">
        <v>289</v>
      </c>
      <c r="C54" s="134" t="s">
        <v>108</v>
      </c>
      <c r="D54" s="70" t="s">
        <v>290</v>
      </c>
      <c r="E54" s="128" t="s">
        <v>291</v>
      </c>
      <c r="F54" s="134" t="s">
        <v>177</v>
      </c>
      <c r="G54" s="135">
        <v>145.24</v>
      </c>
      <c r="H54" s="70">
        <f t="shared" si="6"/>
        <v>47.54</v>
      </c>
      <c r="I54" s="70">
        <v>97.7</v>
      </c>
      <c r="J54" s="70">
        <v>0</v>
      </c>
      <c r="K54" s="137">
        <f t="shared" si="7"/>
        <v>112.5</v>
      </c>
      <c r="L54" s="116">
        <v>450</v>
      </c>
      <c r="M54" s="70" t="s">
        <v>292</v>
      </c>
      <c r="N54" s="138" t="s">
        <v>113</v>
      </c>
      <c r="O54" s="70" t="s">
        <v>240</v>
      </c>
      <c r="P54" s="70">
        <v>2019.6</v>
      </c>
      <c r="Q54" s="134" t="s">
        <v>59</v>
      </c>
      <c r="R54" s="70" t="s">
        <v>115</v>
      </c>
      <c r="S54" s="143"/>
    </row>
    <row r="55" s="100" customFormat="1" ht="60" customHeight="1" spans="1:19">
      <c r="A55" s="113">
        <v>15</v>
      </c>
      <c r="B55" s="70" t="s">
        <v>293</v>
      </c>
      <c r="C55" s="134" t="s">
        <v>108</v>
      </c>
      <c r="D55" s="70" t="s">
        <v>294</v>
      </c>
      <c r="E55" s="128" t="s">
        <v>295</v>
      </c>
      <c r="F55" s="134" t="s">
        <v>177</v>
      </c>
      <c r="G55" s="135">
        <v>95.07</v>
      </c>
      <c r="H55" s="70">
        <f t="shared" si="6"/>
        <v>37.11</v>
      </c>
      <c r="I55" s="70">
        <v>57.96</v>
      </c>
      <c r="J55" s="70">
        <v>0</v>
      </c>
      <c r="K55" s="137">
        <f t="shared" si="7"/>
        <v>53</v>
      </c>
      <c r="L55" s="116">
        <v>212</v>
      </c>
      <c r="M55" s="70" t="s">
        <v>296</v>
      </c>
      <c r="N55" s="138" t="s">
        <v>113</v>
      </c>
      <c r="O55" s="70" t="s">
        <v>240</v>
      </c>
      <c r="P55" s="70">
        <v>2019.6</v>
      </c>
      <c r="Q55" s="134" t="s">
        <v>59</v>
      </c>
      <c r="R55" s="70" t="s">
        <v>115</v>
      </c>
      <c r="S55" s="143"/>
    </row>
    <row r="56" s="100" customFormat="1" ht="60" customHeight="1" spans="1:19">
      <c r="A56" s="113">
        <v>16</v>
      </c>
      <c r="B56" s="70" t="s">
        <v>297</v>
      </c>
      <c r="C56" s="134" t="s">
        <v>108</v>
      </c>
      <c r="D56" s="70" t="s">
        <v>298</v>
      </c>
      <c r="E56" s="128" t="s">
        <v>299</v>
      </c>
      <c r="F56" s="134" t="s">
        <v>177</v>
      </c>
      <c r="G56" s="135">
        <v>41.19</v>
      </c>
      <c r="H56" s="70">
        <f t="shared" si="6"/>
        <v>6.98</v>
      </c>
      <c r="I56" s="70">
        <v>34.21</v>
      </c>
      <c r="J56" s="70">
        <v>0</v>
      </c>
      <c r="K56" s="137">
        <f t="shared" si="7"/>
        <v>56</v>
      </c>
      <c r="L56" s="116">
        <v>224</v>
      </c>
      <c r="M56" s="70" t="s">
        <v>300</v>
      </c>
      <c r="N56" s="138" t="s">
        <v>113</v>
      </c>
      <c r="O56" s="70" t="s">
        <v>240</v>
      </c>
      <c r="P56" s="70">
        <v>2019.6</v>
      </c>
      <c r="Q56" s="134" t="s">
        <v>59</v>
      </c>
      <c r="R56" s="70" t="s">
        <v>115</v>
      </c>
      <c r="S56" s="143"/>
    </row>
    <row r="57" s="100" customFormat="1" ht="60" customHeight="1" spans="1:19">
      <c r="A57" s="113">
        <v>17</v>
      </c>
      <c r="B57" s="70" t="s">
        <v>301</v>
      </c>
      <c r="C57" s="134" t="s">
        <v>108</v>
      </c>
      <c r="D57" s="70" t="s">
        <v>302</v>
      </c>
      <c r="E57" s="128" t="s">
        <v>303</v>
      </c>
      <c r="F57" s="134" t="s">
        <v>177</v>
      </c>
      <c r="G57" s="135">
        <v>35.42</v>
      </c>
      <c r="H57" s="70">
        <f t="shared" si="6"/>
        <v>6.97</v>
      </c>
      <c r="I57" s="70">
        <v>28.45</v>
      </c>
      <c r="J57" s="70">
        <v>0</v>
      </c>
      <c r="K57" s="137">
        <f t="shared" si="7"/>
        <v>88.75</v>
      </c>
      <c r="L57" s="116">
        <v>355</v>
      </c>
      <c r="M57" s="70" t="s">
        <v>304</v>
      </c>
      <c r="N57" s="138" t="s">
        <v>113</v>
      </c>
      <c r="O57" s="70" t="s">
        <v>240</v>
      </c>
      <c r="P57" s="70">
        <v>2019.6</v>
      </c>
      <c r="Q57" s="134" t="s">
        <v>59</v>
      </c>
      <c r="R57" s="70" t="s">
        <v>124</v>
      </c>
      <c r="S57" s="143"/>
    </row>
    <row r="58" s="100" customFormat="1" ht="60" customHeight="1" spans="1:19">
      <c r="A58" s="113">
        <v>18</v>
      </c>
      <c r="B58" s="70" t="s">
        <v>305</v>
      </c>
      <c r="C58" s="134" t="s">
        <v>108</v>
      </c>
      <c r="D58" s="70" t="s">
        <v>306</v>
      </c>
      <c r="E58" s="128" t="s">
        <v>307</v>
      </c>
      <c r="F58" s="134" t="s">
        <v>177</v>
      </c>
      <c r="G58" s="135">
        <v>76.76</v>
      </c>
      <c r="H58" s="70">
        <f t="shared" si="6"/>
        <v>26.91</v>
      </c>
      <c r="I58" s="70">
        <v>49.85</v>
      </c>
      <c r="J58" s="70">
        <v>0</v>
      </c>
      <c r="K58" s="137">
        <f t="shared" si="7"/>
        <v>72</v>
      </c>
      <c r="L58" s="116">
        <v>288</v>
      </c>
      <c r="M58" s="70" t="s">
        <v>308</v>
      </c>
      <c r="N58" s="138" t="s">
        <v>113</v>
      </c>
      <c r="O58" s="70" t="s">
        <v>240</v>
      </c>
      <c r="P58" s="70">
        <v>2019.6</v>
      </c>
      <c r="Q58" s="134" t="s">
        <v>59</v>
      </c>
      <c r="R58" s="70" t="s">
        <v>115</v>
      </c>
      <c r="S58" s="143"/>
    </row>
    <row r="59" s="100" customFormat="1" ht="60" customHeight="1" spans="1:19">
      <c r="A59" s="113">
        <v>19</v>
      </c>
      <c r="B59" s="70" t="s">
        <v>309</v>
      </c>
      <c r="C59" s="134" t="s">
        <v>108</v>
      </c>
      <c r="D59" s="70" t="s">
        <v>310</v>
      </c>
      <c r="E59" s="128" t="s">
        <v>311</v>
      </c>
      <c r="F59" s="134" t="s">
        <v>177</v>
      </c>
      <c r="G59" s="135">
        <v>258.08</v>
      </c>
      <c r="H59" s="70">
        <f t="shared" si="6"/>
        <v>142</v>
      </c>
      <c r="I59" s="70">
        <v>116.08</v>
      </c>
      <c r="J59" s="70">
        <v>0</v>
      </c>
      <c r="K59" s="137">
        <f t="shared" si="7"/>
        <v>210.75</v>
      </c>
      <c r="L59" s="116">
        <v>843</v>
      </c>
      <c r="M59" s="70" t="s">
        <v>312</v>
      </c>
      <c r="N59" s="138" t="s">
        <v>113</v>
      </c>
      <c r="O59" s="70" t="s">
        <v>240</v>
      </c>
      <c r="P59" s="70">
        <v>2019.6</v>
      </c>
      <c r="Q59" s="134" t="s">
        <v>59</v>
      </c>
      <c r="R59" s="70" t="s">
        <v>115</v>
      </c>
      <c r="S59" s="143"/>
    </row>
    <row r="60" s="100" customFormat="1" ht="60" customHeight="1" spans="1:19">
      <c r="A60" s="113">
        <v>20</v>
      </c>
      <c r="B60" s="70" t="s">
        <v>313</v>
      </c>
      <c r="C60" s="134" t="s">
        <v>108</v>
      </c>
      <c r="D60" s="70" t="s">
        <v>314</v>
      </c>
      <c r="E60" s="128" t="s">
        <v>315</v>
      </c>
      <c r="F60" s="134" t="s">
        <v>177</v>
      </c>
      <c r="G60" s="135">
        <v>92.78</v>
      </c>
      <c r="H60" s="70">
        <f t="shared" si="6"/>
        <v>22.64</v>
      </c>
      <c r="I60" s="70">
        <v>70.14</v>
      </c>
      <c r="J60" s="70">
        <v>0</v>
      </c>
      <c r="K60" s="137">
        <f t="shared" si="7"/>
        <v>145.25</v>
      </c>
      <c r="L60" s="116">
        <v>581</v>
      </c>
      <c r="M60" s="70" t="s">
        <v>316</v>
      </c>
      <c r="N60" s="138" t="s">
        <v>113</v>
      </c>
      <c r="O60" s="70" t="s">
        <v>240</v>
      </c>
      <c r="P60" s="70">
        <v>2019.6</v>
      </c>
      <c r="Q60" s="134" t="s">
        <v>59</v>
      </c>
      <c r="R60" s="70" t="s">
        <v>124</v>
      </c>
      <c r="S60" s="143"/>
    </row>
    <row r="61" s="100" customFormat="1" ht="60" customHeight="1" spans="1:19">
      <c r="A61" s="113">
        <v>21</v>
      </c>
      <c r="B61" s="70" t="s">
        <v>317</v>
      </c>
      <c r="C61" s="134" t="s">
        <v>108</v>
      </c>
      <c r="D61" s="70" t="s">
        <v>318</v>
      </c>
      <c r="E61" s="128" t="s">
        <v>319</v>
      </c>
      <c r="F61" s="134" t="s">
        <v>177</v>
      </c>
      <c r="G61" s="135">
        <v>85.54</v>
      </c>
      <c r="H61" s="70">
        <f t="shared" si="6"/>
        <v>29.04</v>
      </c>
      <c r="I61" s="70">
        <v>56.5</v>
      </c>
      <c r="J61" s="70">
        <v>0</v>
      </c>
      <c r="K61" s="137">
        <f t="shared" si="7"/>
        <v>101.5</v>
      </c>
      <c r="L61" s="116">
        <v>406</v>
      </c>
      <c r="M61" s="70" t="s">
        <v>320</v>
      </c>
      <c r="N61" s="138" t="s">
        <v>113</v>
      </c>
      <c r="O61" s="70" t="s">
        <v>240</v>
      </c>
      <c r="P61" s="70">
        <v>2019.6</v>
      </c>
      <c r="Q61" s="134" t="s">
        <v>59</v>
      </c>
      <c r="R61" s="70" t="s">
        <v>115</v>
      </c>
      <c r="S61" s="143"/>
    </row>
    <row r="62" s="100" customFormat="1" ht="60" customHeight="1" spans="1:19">
      <c r="A62" s="113">
        <v>22</v>
      </c>
      <c r="B62" s="70" t="s">
        <v>321</v>
      </c>
      <c r="C62" s="134" t="s">
        <v>108</v>
      </c>
      <c r="D62" s="70" t="s">
        <v>322</v>
      </c>
      <c r="E62" s="128" t="s">
        <v>323</v>
      </c>
      <c r="F62" s="134" t="s">
        <v>177</v>
      </c>
      <c r="G62" s="135">
        <v>77.8</v>
      </c>
      <c r="H62" s="70">
        <f t="shared" si="6"/>
        <v>15.98</v>
      </c>
      <c r="I62" s="70">
        <v>61.82</v>
      </c>
      <c r="J62" s="70">
        <v>0</v>
      </c>
      <c r="K62" s="137">
        <f t="shared" si="7"/>
        <v>184.25</v>
      </c>
      <c r="L62" s="116">
        <v>737</v>
      </c>
      <c r="M62" s="70" t="s">
        <v>324</v>
      </c>
      <c r="N62" s="138" t="s">
        <v>113</v>
      </c>
      <c r="O62" s="70" t="s">
        <v>240</v>
      </c>
      <c r="P62" s="70">
        <v>2019.6</v>
      </c>
      <c r="Q62" s="134" t="s">
        <v>59</v>
      </c>
      <c r="R62" s="70" t="s">
        <v>124</v>
      </c>
      <c r="S62" s="143"/>
    </row>
    <row r="63" s="100" customFormat="1" ht="60" customHeight="1" spans="1:19">
      <c r="A63" s="113">
        <v>23</v>
      </c>
      <c r="B63" s="70" t="s">
        <v>325</v>
      </c>
      <c r="C63" s="134" t="s">
        <v>108</v>
      </c>
      <c r="D63" s="70" t="s">
        <v>326</v>
      </c>
      <c r="E63" s="128" t="s">
        <v>327</v>
      </c>
      <c r="F63" s="134" t="s">
        <v>177</v>
      </c>
      <c r="G63" s="135">
        <v>46.89</v>
      </c>
      <c r="H63" s="70">
        <f t="shared" si="6"/>
        <v>14.43</v>
      </c>
      <c r="I63" s="70">
        <v>32.46</v>
      </c>
      <c r="J63" s="70">
        <v>0</v>
      </c>
      <c r="K63" s="137">
        <f t="shared" si="7"/>
        <v>43</v>
      </c>
      <c r="L63" s="116">
        <v>172</v>
      </c>
      <c r="M63" s="70" t="s">
        <v>328</v>
      </c>
      <c r="N63" s="138" t="s">
        <v>113</v>
      </c>
      <c r="O63" s="70" t="s">
        <v>240</v>
      </c>
      <c r="P63" s="70">
        <v>2019.6</v>
      </c>
      <c r="Q63" s="134" t="s">
        <v>59</v>
      </c>
      <c r="R63" s="70" t="s">
        <v>124</v>
      </c>
      <c r="S63" s="143"/>
    </row>
    <row r="64" s="100" customFormat="1" ht="60" customHeight="1" spans="1:19">
      <c r="A64" s="113">
        <v>24</v>
      </c>
      <c r="B64" s="70" t="s">
        <v>329</v>
      </c>
      <c r="C64" s="134" t="s">
        <v>108</v>
      </c>
      <c r="D64" s="70" t="s">
        <v>330</v>
      </c>
      <c r="E64" s="128" t="s">
        <v>331</v>
      </c>
      <c r="F64" s="134" t="s">
        <v>177</v>
      </c>
      <c r="G64" s="135">
        <v>92.26</v>
      </c>
      <c r="H64" s="70">
        <f t="shared" si="6"/>
        <v>13.77</v>
      </c>
      <c r="I64" s="70">
        <v>78.49</v>
      </c>
      <c r="J64" s="70">
        <v>0</v>
      </c>
      <c r="K64" s="137">
        <f t="shared" si="7"/>
        <v>151</v>
      </c>
      <c r="L64" s="116">
        <v>604</v>
      </c>
      <c r="M64" s="70" t="s">
        <v>332</v>
      </c>
      <c r="N64" s="138" t="s">
        <v>113</v>
      </c>
      <c r="O64" s="70" t="s">
        <v>240</v>
      </c>
      <c r="P64" s="70">
        <v>2019.6</v>
      </c>
      <c r="Q64" s="134" t="s">
        <v>59</v>
      </c>
      <c r="R64" s="70" t="s">
        <v>124</v>
      </c>
      <c r="S64" s="143"/>
    </row>
    <row r="65" s="100" customFormat="1" ht="60" customHeight="1" spans="1:19">
      <c r="A65" s="113">
        <v>25</v>
      </c>
      <c r="B65" s="70" t="s">
        <v>333</v>
      </c>
      <c r="C65" s="134" t="s">
        <v>108</v>
      </c>
      <c r="D65" s="70" t="s">
        <v>334</v>
      </c>
      <c r="E65" s="128" t="s">
        <v>335</v>
      </c>
      <c r="F65" s="134" t="s">
        <v>177</v>
      </c>
      <c r="G65" s="135">
        <v>45.89</v>
      </c>
      <c r="H65" s="70">
        <f t="shared" si="6"/>
        <v>11.05</v>
      </c>
      <c r="I65" s="70">
        <v>34.84</v>
      </c>
      <c r="J65" s="70">
        <v>0</v>
      </c>
      <c r="K65" s="137">
        <f t="shared" si="7"/>
        <v>132.25</v>
      </c>
      <c r="L65" s="116">
        <v>529</v>
      </c>
      <c r="M65" s="70" t="s">
        <v>336</v>
      </c>
      <c r="N65" s="138" t="s">
        <v>113</v>
      </c>
      <c r="O65" s="70" t="s">
        <v>240</v>
      </c>
      <c r="P65" s="70">
        <v>2019.6</v>
      </c>
      <c r="Q65" s="134" t="s">
        <v>59</v>
      </c>
      <c r="R65" s="70" t="s">
        <v>124</v>
      </c>
      <c r="S65" s="143"/>
    </row>
    <row r="66" s="100" customFormat="1" ht="60" customHeight="1" spans="1:19">
      <c r="A66" s="113">
        <v>26</v>
      </c>
      <c r="B66" s="70" t="s">
        <v>337</v>
      </c>
      <c r="C66" s="134" t="s">
        <v>108</v>
      </c>
      <c r="D66" s="70" t="s">
        <v>338</v>
      </c>
      <c r="E66" s="128" t="s">
        <v>339</v>
      </c>
      <c r="F66" s="134" t="s">
        <v>177</v>
      </c>
      <c r="G66" s="135">
        <v>46.18</v>
      </c>
      <c r="H66" s="70">
        <f t="shared" si="6"/>
        <v>6.36</v>
      </c>
      <c r="I66" s="70">
        <v>39.82</v>
      </c>
      <c r="J66" s="70">
        <v>0</v>
      </c>
      <c r="K66" s="137">
        <f t="shared" si="7"/>
        <v>52</v>
      </c>
      <c r="L66" s="116">
        <v>208</v>
      </c>
      <c r="M66" s="70" t="s">
        <v>340</v>
      </c>
      <c r="N66" s="138" t="s">
        <v>113</v>
      </c>
      <c r="O66" s="70" t="s">
        <v>240</v>
      </c>
      <c r="P66" s="70">
        <v>2019.6</v>
      </c>
      <c r="Q66" s="134" t="s">
        <v>59</v>
      </c>
      <c r="R66" s="70" t="s">
        <v>124</v>
      </c>
      <c r="S66" s="143"/>
    </row>
    <row r="67" s="100" customFormat="1" ht="60" customHeight="1" spans="1:19">
      <c r="A67" s="113">
        <v>27</v>
      </c>
      <c r="B67" s="70" t="s">
        <v>341</v>
      </c>
      <c r="C67" s="134" t="s">
        <v>108</v>
      </c>
      <c r="D67" s="70" t="s">
        <v>342</v>
      </c>
      <c r="E67" s="128" t="s">
        <v>343</v>
      </c>
      <c r="F67" s="134" t="s">
        <v>177</v>
      </c>
      <c r="G67" s="135">
        <v>41.5</v>
      </c>
      <c r="H67" s="70">
        <f t="shared" si="6"/>
        <v>10.96</v>
      </c>
      <c r="I67" s="70">
        <v>30.54</v>
      </c>
      <c r="J67" s="70">
        <v>0</v>
      </c>
      <c r="K67" s="137">
        <f t="shared" si="7"/>
        <v>65.25</v>
      </c>
      <c r="L67" s="116">
        <v>261</v>
      </c>
      <c r="M67" s="70" t="s">
        <v>344</v>
      </c>
      <c r="N67" s="138" t="s">
        <v>113</v>
      </c>
      <c r="O67" s="70" t="s">
        <v>240</v>
      </c>
      <c r="P67" s="70">
        <v>2019.6</v>
      </c>
      <c r="Q67" s="134" t="s">
        <v>59</v>
      </c>
      <c r="R67" s="70" t="s">
        <v>124</v>
      </c>
      <c r="S67" s="143"/>
    </row>
    <row r="68" s="100" customFormat="1" ht="60" customHeight="1" spans="1:19">
      <c r="A68" s="113">
        <v>28</v>
      </c>
      <c r="B68" s="70" t="s">
        <v>345</v>
      </c>
      <c r="C68" s="134" t="s">
        <v>108</v>
      </c>
      <c r="D68" s="70" t="s">
        <v>346</v>
      </c>
      <c r="E68" s="128" t="s">
        <v>347</v>
      </c>
      <c r="F68" s="134" t="s">
        <v>177</v>
      </c>
      <c r="G68" s="135">
        <v>82.06</v>
      </c>
      <c r="H68" s="70">
        <f t="shared" si="6"/>
        <v>13.92</v>
      </c>
      <c r="I68" s="70">
        <v>68.14</v>
      </c>
      <c r="J68" s="70">
        <v>0</v>
      </c>
      <c r="K68" s="137">
        <f t="shared" si="7"/>
        <v>159.5</v>
      </c>
      <c r="L68" s="116">
        <v>638</v>
      </c>
      <c r="M68" s="70" t="s">
        <v>348</v>
      </c>
      <c r="N68" s="138" t="s">
        <v>113</v>
      </c>
      <c r="O68" s="70" t="s">
        <v>240</v>
      </c>
      <c r="P68" s="70">
        <v>2019.6</v>
      </c>
      <c r="Q68" s="134" t="s">
        <v>59</v>
      </c>
      <c r="R68" s="70" t="s">
        <v>115</v>
      </c>
      <c r="S68" s="143"/>
    </row>
    <row r="69" s="100" customFormat="1" ht="60" customHeight="1" spans="1:19">
      <c r="A69" s="113">
        <v>29</v>
      </c>
      <c r="B69" s="70" t="s">
        <v>349</v>
      </c>
      <c r="C69" s="134" t="s">
        <v>108</v>
      </c>
      <c r="D69" s="70" t="s">
        <v>350</v>
      </c>
      <c r="E69" s="128" t="s">
        <v>351</v>
      </c>
      <c r="F69" s="134" t="s">
        <v>177</v>
      </c>
      <c r="G69" s="135">
        <v>146.02</v>
      </c>
      <c r="H69" s="70">
        <f t="shared" si="6"/>
        <v>29.17</v>
      </c>
      <c r="I69" s="70">
        <v>116.85</v>
      </c>
      <c r="J69" s="70">
        <v>0</v>
      </c>
      <c r="K69" s="137">
        <f t="shared" si="7"/>
        <v>106.75</v>
      </c>
      <c r="L69" s="116">
        <v>427</v>
      </c>
      <c r="M69" s="70" t="s">
        <v>352</v>
      </c>
      <c r="N69" s="138" t="s">
        <v>113</v>
      </c>
      <c r="O69" s="70" t="s">
        <v>240</v>
      </c>
      <c r="P69" s="70">
        <v>2019.6</v>
      </c>
      <c r="Q69" s="134" t="s">
        <v>59</v>
      </c>
      <c r="R69" s="70" t="s">
        <v>115</v>
      </c>
      <c r="S69" s="143"/>
    </row>
    <row r="70" s="100" customFormat="1" ht="60" customHeight="1" spans="1:19">
      <c r="A70" s="113">
        <v>30</v>
      </c>
      <c r="B70" s="70" t="s">
        <v>353</v>
      </c>
      <c r="C70" s="134" t="s">
        <v>108</v>
      </c>
      <c r="D70" s="70" t="s">
        <v>354</v>
      </c>
      <c r="E70" s="128" t="s">
        <v>355</v>
      </c>
      <c r="F70" s="134" t="s">
        <v>177</v>
      </c>
      <c r="G70" s="135">
        <v>65.91</v>
      </c>
      <c r="H70" s="70">
        <f t="shared" si="6"/>
        <v>20.98</v>
      </c>
      <c r="I70" s="70">
        <v>44.93</v>
      </c>
      <c r="J70" s="70">
        <v>0</v>
      </c>
      <c r="K70" s="137">
        <f t="shared" si="7"/>
        <v>74.75</v>
      </c>
      <c r="L70" s="116">
        <v>299</v>
      </c>
      <c r="M70" s="70" t="s">
        <v>356</v>
      </c>
      <c r="N70" s="138" t="s">
        <v>113</v>
      </c>
      <c r="O70" s="70" t="s">
        <v>240</v>
      </c>
      <c r="P70" s="70">
        <v>2019.6</v>
      </c>
      <c r="Q70" s="134" t="s">
        <v>59</v>
      </c>
      <c r="R70" s="70" t="s">
        <v>115</v>
      </c>
      <c r="S70" s="143"/>
    </row>
    <row r="71" s="100" customFormat="1" ht="60" customHeight="1" spans="1:19">
      <c r="A71" s="113">
        <v>31</v>
      </c>
      <c r="B71" s="70" t="s">
        <v>357</v>
      </c>
      <c r="C71" s="134" t="s">
        <v>108</v>
      </c>
      <c r="D71" s="70" t="s">
        <v>358</v>
      </c>
      <c r="E71" s="128" t="s">
        <v>359</v>
      </c>
      <c r="F71" s="134" t="s">
        <v>177</v>
      </c>
      <c r="G71" s="135">
        <v>55.11</v>
      </c>
      <c r="H71" s="70">
        <f t="shared" si="6"/>
        <v>13.9</v>
      </c>
      <c r="I71" s="70">
        <v>41.21</v>
      </c>
      <c r="J71" s="70">
        <v>0</v>
      </c>
      <c r="K71" s="137">
        <f t="shared" si="7"/>
        <v>107.25</v>
      </c>
      <c r="L71" s="116">
        <v>429</v>
      </c>
      <c r="M71" s="70" t="s">
        <v>360</v>
      </c>
      <c r="N71" s="138" t="s">
        <v>113</v>
      </c>
      <c r="O71" s="70" t="s">
        <v>240</v>
      </c>
      <c r="P71" s="70">
        <v>2019.6</v>
      </c>
      <c r="Q71" s="134" t="s">
        <v>59</v>
      </c>
      <c r="R71" s="70" t="s">
        <v>124</v>
      </c>
      <c r="S71" s="143"/>
    </row>
    <row r="72" s="100" customFormat="1" ht="60" customHeight="1" spans="1:19">
      <c r="A72" s="113">
        <v>32</v>
      </c>
      <c r="B72" s="70" t="s">
        <v>361</v>
      </c>
      <c r="C72" s="134" t="s">
        <v>108</v>
      </c>
      <c r="D72" s="70" t="s">
        <v>362</v>
      </c>
      <c r="E72" s="128" t="s">
        <v>363</v>
      </c>
      <c r="F72" s="134" t="s">
        <v>177</v>
      </c>
      <c r="G72" s="135">
        <v>59.23</v>
      </c>
      <c r="H72" s="70">
        <f t="shared" si="6"/>
        <v>32.44</v>
      </c>
      <c r="I72" s="70">
        <v>26.79</v>
      </c>
      <c r="J72" s="70">
        <v>0</v>
      </c>
      <c r="K72" s="137">
        <f t="shared" si="7"/>
        <v>55</v>
      </c>
      <c r="L72" s="116">
        <v>220</v>
      </c>
      <c r="M72" s="70" t="s">
        <v>364</v>
      </c>
      <c r="N72" s="138" t="s">
        <v>113</v>
      </c>
      <c r="O72" s="70" t="s">
        <v>240</v>
      </c>
      <c r="P72" s="70">
        <v>2019.6</v>
      </c>
      <c r="Q72" s="134" t="s">
        <v>59</v>
      </c>
      <c r="R72" s="70" t="s">
        <v>124</v>
      </c>
      <c r="S72" s="143"/>
    </row>
    <row r="73" s="100" customFormat="1" ht="60" customHeight="1" spans="1:19">
      <c r="A73" s="113">
        <v>33</v>
      </c>
      <c r="B73" s="70" t="s">
        <v>365</v>
      </c>
      <c r="C73" s="134" t="s">
        <v>108</v>
      </c>
      <c r="D73" s="70" t="s">
        <v>366</v>
      </c>
      <c r="E73" s="128" t="s">
        <v>367</v>
      </c>
      <c r="F73" s="134" t="s">
        <v>177</v>
      </c>
      <c r="G73" s="135">
        <v>107.8</v>
      </c>
      <c r="H73" s="70">
        <f t="shared" si="6"/>
        <v>24.89</v>
      </c>
      <c r="I73" s="70">
        <v>82.91</v>
      </c>
      <c r="J73" s="70">
        <v>0</v>
      </c>
      <c r="K73" s="137">
        <f t="shared" si="7"/>
        <v>94</v>
      </c>
      <c r="L73" s="116">
        <v>376</v>
      </c>
      <c r="M73" s="70" t="s">
        <v>368</v>
      </c>
      <c r="N73" s="138" t="s">
        <v>113</v>
      </c>
      <c r="O73" s="70" t="s">
        <v>240</v>
      </c>
      <c r="P73" s="70">
        <v>2019.6</v>
      </c>
      <c r="Q73" s="134" t="s">
        <v>59</v>
      </c>
      <c r="R73" s="70" t="s">
        <v>124</v>
      </c>
      <c r="S73" s="143"/>
    </row>
    <row r="74" s="100" customFormat="1" ht="60" customHeight="1" spans="1:19">
      <c r="A74" s="113">
        <v>34</v>
      </c>
      <c r="B74" s="70" t="s">
        <v>369</v>
      </c>
      <c r="C74" s="134" t="s">
        <v>108</v>
      </c>
      <c r="D74" s="70" t="s">
        <v>370</v>
      </c>
      <c r="E74" s="128" t="s">
        <v>371</v>
      </c>
      <c r="F74" s="134" t="s">
        <v>177</v>
      </c>
      <c r="G74" s="135">
        <v>55.64</v>
      </c>
      <c r="H74" s="70">
        <f t="shared" si="6"/>
        <v>20.83</v>
      </c>
      <c r="I74" s="70">
        <v>34.81</v>
      </c>
      <c r="J74" s="70">
        <v>0</v>
      </c>
      <c r="K74" s="137">
        <f t="shared" si="7"/>
        <v>98</v>
      </c>
      <c r="L74" s="116">
        <v>392</v>
      </c>
      <c r="M74" s="70" t="s">
        <v>372</v>
      </c>
      <c r="N74" s="138" t="s">
        <v>113</v>
      </c>
      <c r="O74" s="70" t="s">
        <v>240</v>
      </c>
      <c r="P74" s="70">
        <v>2019.6</v>
      </c>
      <c r="Q74" s="134" t="s">
        <v>59</v>
      </c>
      <c r="R74" s="70" t="s">
        <v>124</v>
      </c>
      <c r="S74" s="143"/>
    </row>
    <row r="75" s="100" customFormat="1" ht="60" customHeight="1" spans="1:19">
      <c r="A75" s="113">
        <v>35</v>
      </c>
      <c r="B75" s="70" t="s">
        <v>373</v>
      </c>
      <c r="C75" s="134" t="s">
        <v>108</v>
      </c>
      <c r="D75" s="70" t="s">
        <v>374</v>
      </c>
      <c r="E75" s="128" t="s">
        <v>375</v>
      </c>
      <c r="F75" s="134" t="s">
        <v>177</v>
      </c>
      <c r="G75" s="135">
        <v>36.92</v>
      </c>
      <c r="H75" s="70">
        <f t="shared" si="6"/>
        <v>8.85</v>
      </c>
      <c r="I75" s="70">
        <v>28.07</v>
      </c>
      <c r="J75" s="70">
        <v>0</v>
      </c>
      <c r="K75" s="137">
        <f t="shared" si="7"/>
        <v>51.5</v>
      </c>
      <c r="L75" s="116">
        <v>206</v>
      </c>
      <c r="M75" s="70" t="s">
        <v>376</v>
      </c>
      <c r="N75" s="138" t="s">
        <v>113</v>
      </c>
      <c r="O75" s="70" t="s">
        <v>240</v>
      </c>
      <c r="P75" s="70">
        <v>2019.6</v>
      </c>
      <c r="Q75" s="134" t="s">
        <v>59</v>
      </c>
      <c r="R75" s="70" t="s">
        <v>124</v>
      </c>
      <c r="S75" s="143"/>
    </row>
    <row r="76" s="100" customFormat="1" ht="60" customHeight="1" spans="1:19">
      <c r="A76" s="113">
        <v>36</v>
      </c>
      <c r="B76" s="70" t="s">
        <v>377</v>
      </c>
      <c r="C76" s="134" t="s">
        <v>108</v>
      </c>
      <c r="D76" s="70" t="s">
        <v>378</v>
      </c>
      <c r="E76" s="128" t="s">
        <v>379</v>
      </c>
      <c r="F76" s="134" t="s">
        <v>177</v>
      </c>
      <c r="G76" s="135">
        <v>70.17</v>
      </c>
      <c r="H76" s="70">
        <f t="shared" si="6"/>
        <v>23.27</v>
      </c>
      <c r="I76" s="70">
        <v>46.9</v>
      </c>
      <c r="J76" s="70">
        <v>0</v>
      </c>
      <c r="K76" s="137">
        <f t="shared" si="7"/>
        <v>85</v>
      </c>
      <c r="L76" s="116">
        <v>340</v>
      </c>
      <c r="M76" s="70" t="s">
        <v>380</v>
      </c>
      <c r="N76" s="138" t="s">
        <v>113</v>
      </c>
      <c r="O76" s="70" t="s">
        <v>240</v>
      </c>
      <c r="P76" s="70">
        <v>2019.6</v>
      </c>
      <c r="Q76" s="134" t="s">
        <v>59</v>
      </c>
      <c r="R76" s="70" t="s">
        <v>124</v>
      </c>
      <c r="S76" s="143"/>
    </row>
    <row r="77" s="100" customFormat="1" ht="60" customHeight="1" spans="1:19">
      <c r="A77" s="113">
        <v>37</v>
      </c>
      <c r="B77" s="70" t="s">
        <v>381</v>
      </c>
      <c r="C77" s="134" t="s">
        <v>108</v>
      </c>
      <c r="D77" s="70" t="s">
        <v>382</v>
      </c>
      <c r="E77" s="128" t="s">
        <v>383</v>
      </c>
      <c r="F77" s="134" t="s">
        <v>177</v>
      </c>
      <c r="G77" s="135">
        <v>51.8</v>
      </c>
      <c r="H77" s="70">
        <f t="shared" si="6"/>
        <v>17.08</v>
      </c>
      <c r="I77" s="70">
        <v>34.72</v>
      </c>
      <c r="J77" s="70">
        <v>0</v>
      </c>
      <c r="K77" s="137">
        <f t="shared" si="7"/>
        <v>85.5</v>
      </c>
      <c r="L77" s="116">
        <v>342</v>
      </c>
      <c r="M77" s="70" t="s">
        <v>384</v>
      </c>
      <c r="N77" s="138" t="s">
        <v>113</v>
      </c>
      <c r="O77" s="70" t="s">
        <v>240</v>
      </c>
      <c r="P77" s="70">
        <v>2019.6</v>
      </c>
      <c r="Q77" s="134" t="s">
        <v>59</v>
      </c>
      <c r="R77" s="70" t="s">
        <v>124</v>
      </c>
      <c r="S77" s="143"/>
    </row>
    <row r="78" s="100" customFormat="1" ht="60" customHeight="1" spans="1:19">
      <c r="A78" s="113">
        <v>38</v>
      </c>
      <c r="B78" s="70" t="s">
        <v>385</v>
      </c>
      <c r="C78" s="134" t="s">
        <v>108</v>
      </c>
      <c r="D78" s="70" t="s">
        <v>386</v>
      </c>
      <c r="E78" s="128" t="s">
        <v>387</v>
      </c>
      <c r="F78" s="134" t="s">
        <v>177</v>
      </c>
      <c r="G78" s="135">
        <v>80.32</v>
      </c>
      <c r="H78" s="70">
        <f t="shared" si="6"/>
        <v>29.79</v>
      </c>
      <c r="I78" s="70">
        <v>50.53</v>
      </c>
      <c r="J78" s="70">
        <v>0</v>
      </c>
      <c r="K78" s="137">
        <f t="shared" si="7"/>
        <v>162.5</v>
      </c>
      <c r="L78" s="116">
        <v>650</v>
      </c>
      <c r="M78" s="70" t="s">
        <v>388</v>
      </c>
      <c r="N78" s="138" t="s">
        <v>113</v>
      </c>
      <c r="O78" s="70" t="s">
        <v>240</v>
      </c>
      <c r="P78" s="70">
        <v>2019.6</v>
      </c>
      <c r="Q78" s="134" t="s">
        <v>59</v>
      </c>
      <c r="R78" s="70" t="s">
        <v>124</v>
      </c>
      <c r="S78" s="143"/>
    </row>
    <row r="79" s="100" customFormat="1" ht="60" customHeight="1" spans="1:19">
      <c r="A79" s="113">
        <v>39</v>
      </c>
      <c r="B79" s="70" t="s">
        <v>389</v>
      </c>
      <c r="C79" s="134" t="s">
        <v>108</v>
      </c>
      <c r="D79" s="70" t="s">
        <v>390</v>
      </c>
      <c r="E79" s="128" t="s">
        <v>391</v>
      </c>
      <c r="F79" s="134" t="s">
        <v>177</v>
      </c>
      <c r="G79" s="135">
        <v>94.18</v>
      </c>
      <c r="H79" s="70">
        <f t="shared" si="6"/>
        <v>20.8</v>
      </c>
      <c r="I79" s="70">
        <v>73.38</v>
      </c>
      <c r="J79" s="70">
        <v>0</v>
      </c>
      <c r="K79" s="137">
        <f t="shared" si="7"/>
        <v>121.5</v>
      </c>
      <c r="L79" s="116">
        <v>486</v>
      </c>
      <c r="M79" s="70" t="s">
        <v>392</v>
      </c>
      <c r="N79" s="138" t="s">
        <v>113</v>
      </c>
      <c r="O79" s="70" t="s">
        <v>240</v>
      </c>
      <c r="P79" s="70">
        <v>2019.6</v>
      </c>
      <c r="Q79" s="134" t="s">
        <v>59</v>
      </c>
      <c r="R79" s="70" t="s">
        <v>124</v>
      </c>
      <c r="S79" s="143"/>
    </row>
    <row r="80" s="100" customFormat="1" ht="60" customHeight="1" spans="1:19">
      <c r="A80" s="113">
        <v>40</v>
      </c>
      <c r="B80" s="70" t="s">
        <v>393</v>
      </c>
      <c r="C80" s="134" t="s">
        <v>108</v>
      </c>
      <c r="D80" s="70" t="s">
        <v>394</v>
      </c>
      <c r="E80" s="128" t="s">
        <v>395</v>
      </c>
      <c r="F80" s="134" t="s">
        <v>177</v>
      </c>
      <c r="G80" s="135">
        <v>65.86</v>
      </c>
      <c r="H80" s="70">
        <f t="shared" si="6"/>
        <v>28.49</v>
      </c>
      <c r="I80" s="70">
        <v>37.37</v>
      </c>
      <c r="J80" s="70">
        <v>0</v>
      </c>
      <c r="K80" s="137">
        <f t="shared" si="7"/>
        <v>72</v>
      </c>
      <c r="L80" s="116">
        <v>288</v>
      </c>
      <c r="M80" s="70" t="s">
        <v>308</v>
      </c>
      <c r="N80" s="138" t="s">
        <v>113</v>
      </c>
      <c r="O80" s="70" t="s">
        <v>240</v>
      </c>
      <c r="P80" s="70">
        <v>2019.6</v>
      </c>
      <c r="Q80" s="134" t="s">
        <v>59</v>
      </c>
      <c r="R80" s="70" t="s">
        <v>124</v>
      </c>
      <c r="S80" s="143"/>
    </row>
    <row r="81" s="100" customFormat="1" ht="60" customHeight="1" spans="1:19">
      <c r="A81" s="113">
        <v>41</v>
      </c>
      <c r="B81" s="70" t="s">
        <v>396</v>
      </c>
      <c r="C81" s="134" t="s">
        <v>108</v>
      </c>
      <c r="D81" s="70" t="s">
        <v>397</v>
      </c>
      <c r="E81" s="128" t="s">
        <v>398</v>
      </c>
      <c r="F81" s="134" t="s">
        <v>177</v>
      </c>
      <c r="G81" s="135">
        <v>108.94</v>
      </c>
      <c r="H81" s="70">
        <f t="shared" si="6"/>
        <v>49.64</v>
      </c>
      <c r="I81" s="70">
        <v>59.3</v>
      </c>
      <c r="J81" s="70">
        <v>0</v>
      </c>
      <c r="K81" s="137">
        <f t="shared" si="7"/>
        <v>185.5</v>
      </c>
      <c r="L81" s="116">
        <v>742</v>
      </c>
      <c r="M81" s="70" t="s">
        <v>399</v>
      </c>
      <c r="N81" s="138" t="s">
        <v>113</v>
      </c>
      <c r="O81" s="70" t="s">
        <v>240</v>
      </c>
      <c r="P81" s="70">
        <v>2019.6</v>
      </c>
      <c r="Q81" s="134" t="s">
        <v>59</v>
      </c>
      <c r="R81" s="70" t="s">
        <v>124</v>
      </c>
      <c r="S81" s="143"/>
    </row>
    <row r="82" s="100" customFormat="1" ht="60" customHeight="1" spans="1:19">
      <c r="A82" s="113">
        <v>42</v>
      </c>
      <c r="B82" s="70" t="s">
        <v>400</v>
      </c>
      <c r="C82" s="134" t="s">
        <v>108</v>
      </c>
      <c r="D82" s="70" t="s">
        <v>401</v>
      </c>
      <c r="E82" s="128" t="s">
        <v>402</v>
      </c>
      <c r="F82" s="134" t="s">
        <v>177</v>
      </c>
      <c r="G82" s="135">
        <v>85.57</v>
      </c>
      <c r="H82" s="70">
        <f t="shared" si="6"/>
        <v>37.29</v>
      </c>
      <c r="I82" s="70">
        <v>48.28</v>
      </c>
      <c r="J82" s="70">
        <v>0</v>
      </c>
      <c r="K82" s="137">
        <f t="shared" si="7"/>
        <v>95.75</v>
      </c>
      <c r="L82" s="116">
        <v>383</v>
      </c>
      <c r="M82" s="70" t="s">
        <v>403</v>
      </c>
      <c r="N82" s="138" t="s">
        <v>113</v>
      </c>
      <c r="O82" s="70" t="s">
        <v>240</v>
      </c>
      <c r="P82" s="70">
        <v>2019.6</v>
      </c>
      <c r="Q82" s="134" t="s">
        <v>59</v>
      </c>
      <c r="R82" s="70" t="s">
        <v>124</v>
      </c>
      <c r="S82" s="143"/>
    </row>
    <row r="83" s="100" customFormat="1" ht="60" customHeight="1" spans="1:19">
      <c r="A83" s="113">
        <v>43</v>
      </c>
      <c r="B83" s="70" t="s">
        <v>404</v>
      </c>
      <c r="C83" s="134" t="s">
        <v>108</v>
      </c>
      <c r="D83" s="70" t="s">
        <v>405</v>
      </c>
      <c r="E83" s="128" t="s">
        <v>406</v>
      </c>
      <c r="F83" s="134" t="s">
        <v>177</v>
      </c>
      <c r="G83" s="135">
        <v>158.45</v>
      </c>
      <c r="H83" s="70">
        <f t="shared" si="6"/>
        <v>52.36</v>
      </c>
      <c r="I83" s="70">
        <v>106.09</v>
      </c>
      <c r="J83" s="70">
        <v>0</v>
      </c>
      <c r="K83" s="137">
        <f t="shared" si="7"/>
        <v>178.75</v>
      </c>
      <c r="L83" s="116">
        <v>715</v>
      </c>
      <c r="M83" s="70" t="s">
        <v>407</v>
      </c>
      <c r="N83" s="138" t="s">
        <v>113</v>
      </c>
      <c r="O83" s="70" t="s">
        <v>240</v>
      </c>
      <c r="P83" s="70">
        <v>2019.6</v>
      </c>
      <c r="Q83" s="134" t="s">
        <v>59</v>
      </c>
      <c r="R83" s="70" t="s">
        <v>124</v>
      </c>
      <c r="S83" s="143"/>
    </row>
    <row r="84" s="100" customFormat="1" ht="60" customHeight="1" spans="1:19">
      <c r="A84" s="113">
        <v>44</v>
      </c>
      <c r="B84" s="70" t="s">
        <v>408</v>
      </c>
      <c r="C84" s="134" t="s">
        <v>108</v>
      </c>
      <c r="D84" s="70" t="s">
        <v>409</v>
      </c>
      <c r="E84" s="128" t="s">
        <v>410</v>
      </c>
      <c r="F84" s="134" t="s">
        <v>177</v>
      </c>
      <c r="G84" s="135">
        <v>56.8</v>
      </c>
      <c r="H84" s="70">
        <f t="shared" si="6"/>
        <v>19.11</v>
      </c>
      <c r="I84" s="70">
        <v>37.69</v>
      </c>
      <c r="J84" s="70">
        <v>0</v>
      </c>
      <c r="K84" s="137">
        <f t="shared" si="7"/>
        <v>99.75</v>
      </c>
      <c r="L84" s="116">
        <v>399</v>
      </c>
      <c r="M84" s="70" t="s">
        <v>411</v>
      </c>
      <c r="N84" s="138" t="s">
        <v>113</v>
      </c>
      <c r="O84" s="70" t="s">
        <v>240</v>
      </c>
      <c r="P84" s="70">
        <v>2019.6</v>
      </c>
      <c r="Q84" s="134" t="s">
        <v>59</v>
      </c>
      <c r="R84" s="70" t="s">
        <v>115</v>
      </c>
      <c r="S84" s="143"/>
    </row>
    <row r="85" s="100" customFormat="1" ht="60" customHeight="1" spans="1:19">
      <c r="A85" s="113">
        <v>45</v>
      </c>
      <c r="B85" s="70" t="s">
        <v>412</v>
      </c>
      <c r="C85" s="134" t="s">
        <v>108</v>
      </c>
      <c r="D85" s="70" t="s">
        <v>413</v>
      </c>
      <c r="E85" s="128" t="s">
        <v>414</v>
      </c>
      <c r="F85" s="134" t="s">
        <v>177</v>
      </c>
      <c r="G85" s="135">
        <v>91.27</v>
      </c>
      <c r="H85" s="70">
        <f t="shared" si="6"/>
        <v>28.94</v>
      </c>
      <c r="I85" s="70">
        <v>62.33</v>
      </c>
      <c r="J85" s="70">
        <v>0</v>
      </c>
      <c r="K85" s="137">
        <f t="shared" si="7"/>
        <v>157</v>
      </c>
      <c r="L85" s="116">
        <v>628</v>
      </c>
      <c r="M85" s="70" t="s">
        <v>415</v>
      </c>
      <c r="N85" s="138" t="s">
        <v>113</v>
      </c>
      <c r="O85" s="70" t="s">
        <v>240</v>
      </c>
      <c r="P85" s="70">
        <v>2019.6</v>
      </c>
      <c r="Q85" s="134" t="s">
        <v>59</v>
      </c>
      <c r="R85" s="70" t="s">
        <v>124</v>
      </c>
      <c r="S85" s="143"/>
    </row>
    <row r="86" s="100" customFormat="1" ht="70" customHeight="1" spans="1:19">
      <c r="A86" s="113">
        <v>46</v>
      </c>
      <c r="B86" s="70" t="s">
        <v>416</v>
      </c>
      <c r="C86" s="134" t="s">
        <v>108</v>
      </c>
      <c r="D86" s="70" t="s">
        <v>417</v>
      </c>
      <c r="E86" s="128" t="s">
        <v>418</v>
      </c>
      <c r="F86" s="134" t="s">
        <v>177</v>
      </c>
      <c r="G86" s="135">
        <v>80.16</v>
      </c>
      <c r="H86" s="70">
        <f t="shared" si="6"/>
        <v>25.08</v>
      </c>
      <c r="I86" s="70">
        <v>55.08</v>
      </c>
      <c r="J86" s="70">
        <v>0</v>
      </c>
      <c r="K86" s="137">
        <f t="shared" si="7"/>
        <v>277.25</v>
      </c>
      <c r="L86" s="116">
        <v>1109</v>
      </c>
      <c r="M86" s="70" t="s">
        <v>419</v>
      </c>
      <c r="N86" s="138" t="s">
        <v>113</v>
      </c>
      <c r="O86" s="70" t="s">
        <v>240</v>
      </c>
      <c r="P86" s="70">
        <v>2019.6</v>
      </c>
      <c r="Q86" s="134" t="s">
        <v>59</v>
      </c>
      <c r="R86" s="70" t="s">
        <v>124</v>
      </c>
      <c r="S86" s="143"/>
    </row>
    <row r="87" s="100" customFormat="1" ht="60" customHeight="1" spans="1:19">
      <c r="A87" s="113">
        <v>47</v>
      </c>
      <c r="B87" s="70" t="s">
        <v>420</v>
      </c>
      <c r="C87" s="134" t="s">
        <v>108</v>
      </c>
      <c r="D87" s="70" t="s">
        <v>421</v>
      </c>
      <c r="E87" s="128" t="s">
        <v>422</v>
      </c>
      <c r="F87" s="134" t="s">
        <v>177</v>
      </c>
      <c r="G87" s="135">
        <v>83.3</v>
      </c>
      <c r="H87" s="70">
        <f t="shared" si="6"/>
        <v>10.71</v>
      </c>
      <c r="I87" s="70">
        <v>72.59</v>
      </c>
      <c r="J87" s="70">
        <v>0</v>
      </c>
      <c r="K87" s="137">
        <f t="shared" si="7"/>
        <v>141</v>
      </c>
      <c r="L87" s="116">
        <v>564</v>
      </c>
      <c r="M87" s="70" t="s">
        <v>423</v>
      </c>
      <c r="N87" s="138" t="s">
        <v>113</v>
      </c>
      <c r="O87" s="70" t="s">
        <v>240</v>
      </c>
      <c r="P87" s="70">
        <v>2019.6</v>
      </c>
      <c r="Q87" s="134" t="s">
        <v>59</v>
      </c>
      <c r="R87" s="70" t="s">
        <v>124</v>
      </c>
      <c r="S87" s="143"/>
    </row>
    <row r="88" s="100" customFormat="1" ht="60" customHeight="1" spans="1:19">
      <c r="A88" s="113">
        <v>48</v>
      </c>
      <c r="B88" s="70" t="s">
        <v>424</v>
      </c>
      <c r="C88" s="134" t="s">
        <v>108</v>
      </c>
      <c r="D88" s="70" t="s">
        <v>425</v>
      </c>
      <c r="E88" s="128" t="s">
        <v>426</v>
      </c>
      <c r="F88" s="134" t="s">
        <v>177</v>
      </c>
      <c r="G88" s="135">
        <v>30.71</v>
      </c>
      <c r="H88" s="70">
        <f t="shared" si="6"/>
        <v>6.61</v>
      </c>
      <c r="I88" s="70">
        <v>24.1</v>
      </c>
      <c r="J88" s="70">
        <v>0</v>
      </c>
      <c r="K88" s="137">
        <f t="shared" si="7"/>
        <v>72.25</v>
      </c>
      <c r="L88" s="116">
        <v>289</v>
      </c>
      <c r="M88" s="70" t="s">
        <v>248</v>
      </c>
      <c r="N88" s="138" t="s">
        <v>113</v>
      </c>
      <c r="O88" s="70" t="s">
        <v>240</v>
      </c>
      <c r="P88" s="70">
        <v>2019.6</v>
      </c>
      <c r="Q88" s="134" t="s">
        <v>59</v>
      </c>
      <c r="R88" s="70" t="s">
        <v>124</v>
      </c>
      <c r="S88" s="143"/>
    </row>
    <row r="89" s="100" customFormat="1" ht="60" customHeight="1" spans="1:19">
      <c r="A89" s="113">
        <v>49</v>
      </c>
      <c r="B89" s="70" t="s">
        <v>427</v>
      </c>
      <c r="C89" s="134" t="s">
        <v>108</v>
      </c>
      <c r="D89" s="70" t="s">
        <v>428</v>
      </c>
      <c r="E89" s="128" t="s">
        <v>429</v>
      </c>
      <c r="F89" s="134" t="s">
        <v>177</v>
      </c>
      <c r="G89" s="135">
        <v>119.51</v>
      </c>
      <c r="H89" s="70">
        <f t="shared" si="6"/>
        <v>45.46</v>
      </c>
      <c r="I89" s="70">
        <v>74.05</v>
      </c>
      <c r="J89" s="70">
        <v>0</v>
      </c>
      <c r="K89" s="137">
        <f t="shared" si="7"/>
        <v>210.75</v>
      </c>
      <c r="L89" s="116">
        <v>843</v>
      </c>
      <c r="M89" s="70" t="s">
        <v>312</v>
      </c>
      <c r="N89" s="138" t="s">
        <v>113</v>
      </c>
      <c r="O89" s="70" t="s">
        <v>240</v>
      </c>
      <c r="P89" s="70">
        <v>2019.6</v>
      </c>
      <c r="Q89" s="134" t="s">
        <v>59</v>
      </c>
      <c r="R89" s="70" t="s">
        <v>124</v>
      </c>
      <c r="S89" s="143"/>
    </row>
    <row r="90" s="100" customFormat="1" ht="60" customHeight="1" spans="1:19">
      <c r="A90" s="113">
        <v>50</v>
      </c>
      <c r="B90" s="70" t="s">
        <v>430</v>
      </c>
      <c r="C90" s="134" t="s">
        <v>108</v>
      </c>
      <c r="D90" s="70" t="s">
        <v>431</v>
      </c>
      <c r="E90" s="128" t="s">
        <v>432</v>
      </c>
      <c r="F90" s="134" t="s">
        <v>177</v>
      </c>
      <c r="G90" s="135">
        <v>99.27</v>
      </c>
      <c r="H90" s="70">
        <f t="shared" si="6"/>
        <v>31.99</v>
      </c>
      <c r="I90" s="70">
        <v>67.28</v>
      </c>
      <c r="J90" s="70">
        <v>0</v>
      </c>
      <c r="K90" s="137">
        <f t="shared" si="7"/>
        <v>64.5</v>
      </c>
      <c r="L90" s="116">
        <v>258</v>
      </c>
      <c r="M90" s="70" t="s">
        <v>433</v>
      </c>
      <c r="N90" s="138" t="s">
        <v>113</v>
      </c>
      <c r="O90" s="70" t="s">
        <v>240</v>
      </c>
      <c r="P90" s="70">
        <v>2019.6</v>
      </c>
      <c r="Q90" s="134" t="s">
        <v>59</v>
      </c>
      <c r="R90" s="70" t="s">
        <v>124</v>
      </c>
      <c r="S90" s="143"/>
    </row>
    <row r="91" s="100" customFormat="1" ht="60" customHeight="1" spans="1:19">
      <c r="A91" s="113">
        <v>51</v>
      </c>
      <c r="B91" s="70" t="s">
        <v>434</v>
      </c>
      <c r="C91" s="134" t="s">
        <v>108</v>
      </c>
      <c r="D91" s="70" t="s">
        <v>435</v>
      </c>
      <c r="E91" s="128" t="s">
        <v>436</v>
      </c>
      <c r="F91" s="134" t="s">
        <v>177</v>
      </c>
      <c r="G91" s="135">
        <v>70.12</v>
      </c>
      <c r="H91" s="70">
        <f t="shared" si="6"/>
        <v>11.71</v>
      </c>
      <c r="I91" s="70">
        <v>58.41</v>
      </c>
      <c r="J91" s="70">
        <v>0</v>
      </c>
      <c r="K91" s="137">
        <f t="shared" si="7"/>
        <v>152</v>
      </c>
      <c r="L91" s="116">
        <v>608</v>
      </c>
      <c r="M91" s="70" t="s">
        <v>437</v>
      </c>
      <c r="N91" s="138" t="s">
        <v>113</v>
      </c>
      <c r="O91" s="70" t="s">
        <v>240</v>
      </c>
      <c r="P91" s="70">
        <v>2019.6</v>
      </c>
      <c r="Q91" s="134" t="s">
        <v>59</v>
      </c>
      <c r="R91" s="70" t="s">
        <v>124</v>
      </c>
      <c r="S91" s="143"/>
    </row>
    <row r="92" s="100" customFormat="1" ht="60" customHeight="1" spans="1:19">
      <c r="A92" s="113">
        <v>52</v>
      </c>
      <c r="B92" s="70" t="s">
        <v>438</v>
      </c>
      <c r="C92" s="134" t="s">
        <v>108</v>
      </c>
      <c r="D92" s="70" t="s">
        <v>439</v>
      </c>
      <c r="E92" s="128" t="s">
        <v>440</v>
      </c>
      <c r="F92" s="134" t="s">
        <v>177</v>
      </c>
      <c r="G92" s="135">
        <v>25.3</v>
      </c>
      <c r="H92" s="70">
        <f t="shared" si="6"/>
        <v>17.86</v>
      </c>
      <c r="I92" s="70">
        <v>7.44</v>
      </c>
      <c r="J92" s="70">
        <v>0</v>
      </c>
      <c r="K92" s="137">
        <f t="shared" si="7"/>
        <v>87.25</v>
      </c>
      <c r="L92" s="116">
        <v>349</v>
      </c>
      <c r="M92" s="70" t="s">
        <v>441</v>
      </c>
      <c r="N92" s="138" t="s">
        <v>113</v>
      </c>
      <c r="O92" s="70" t="s">
        <v>240</v>
      </c>
      <c r="P92" s="70">
        <v>2019.6</v>
      </c>
      <c r="Q92" s="134" t="s">
        <v>59</v>
      </c>
      <c r="R92" s="70" t="s">
        <v>124</v>
      </c>
      <c r="S92" s="143"/>
    </row>
    <row r="93" s="100" customFormat="1" ht="60" customHeight="1" spans="1:19">
      <c r="A93" s="113">
        <v>53</v>
      </c>
      <c r="B93" s="70" t="s">
        <v>442</v>
      </c>
      <c r="C93" s="134" t="s">
        <v>108</v>
      </c>
      <c r="D93" s="70" t="s">
        <v>443</v>
      </c>
      <c r="E93" s="128" t="s">
        <v>444</v>
      </c>
      <c r="F93" s="134" t="s">
        <v>177</v>
      </c>
      <c r="G93" s="135">
        <v>38.46</v>
      </c>
      <c r="H93" s="70">
        <f t="shared" si="6"/>
        <v>27.15</v>
      </c>
      <c r="I93" s="70">
        <v>11.31</v>
      </c>
      <c r="J93" s="70">
        <v>0</v>
      </c>
      <c r="K93" s="137">
        <f t="shared" si="7"/>
        <v>80</v>
      </c>
      <c r="L93" s="116">
        <v>320</v>
      </c>
      <c r="M93" s="70" t="s">
        <v>445</v>
      </c>
      <c r="N93" s="138" t="s">
        <v>113</v>
      </c>
      <c r="O93" s="70" t="s">
        <v>240</v>
      </c>
      <c r="P93" s="70">
        <v>2019.6</v>
      </c>
      <c r="Q93" s="134" t="s">
        <v>59</v>
      </c>
      <c r="R93" s="70" t="s">
        <v>124</v>
      </c>
      <c r="S93" s="143"/>
    </row>
    <row r="94" s="100" customFormat="1" ht="60" customHeight="1" spans="1:19">
      <c r="A94" s="113">
        <v>54</v>
      </c>
      <c r="B94" s="70" t="s">
        <v>446</v>
      </c>
      <c r="C94" s="134" t="s">
        <v>108</v>
      </c>
      <c r="D94" s="70" t="s">
        <v>447</v>
      </c>
      <c r="E94" s="128" t="s">
        <v>448</v>
      </c>
      <c r="F94" s="134" t="s">
        <v>177</v>
      </c>
      <c r="G94" s="135">
        <v>55.11</v>
      </c>
      <c r="H94" s="70">
        <f t="shared" si="6"/>
        <v>38.9</v>
      </c>
      <c r="I94" s="70">
        <v>16.21</v>
      </c>
      <c r="J94" s="70">
        <v>0</v>
      </c>
      <c r="K94" s="137">
        <f t="shared" si="7"/>
        <v>75.75</v>
      </c>
      <c r="L94" s="116">
        <v>303</v>
      </c>
      <c r="M94" s="70" t="s">
        <v>449</v>
      </c>
      <c r="N94" s="138" t="s">
        <v>113</v>
      </c>
      <c r="O94" s="70" t="s">
        <v>240</v>
      </c>
      <c r="P94" s="70">
        <v>2019.6</v>
      </c>
      <c r="Q94" s="134" t="s">
        <v>59</v>
      </c>
      <c r="R94" s="70" t="s">
        <v>124</v>
      </c>
      <c r="S94" s="143"/>
    </row>
    <row r="95" s="100" customFormat="1" ht="60" customHeight="1" spans="1:19">
      <c r="A95" s="113">
        <v>55</v>
      </c>
      <c r="B95" s="70" t="s">
        <v>450</v>
      </c>
      <c r="C95" s="134" t="s">
        <v>108</v>
      </c>
      <c r="D95" s="70" t="s">
        <v>451</v>
      </c>
      <c r="E95" s="128" t="s">
        <v>452</v>
      </c>
      <c r="F95" s="134" t="s">
        <v>177</v>
      </c>
      <c r="G95" s="135">
        <v>127.65</v>
      </c>
      <c r="H95" s="70">
        <f t="shared" si="6"/>
        <v>38.91</v>
      </c>
      <c r="I95" s="70">
        <v>88.74</v>
      </c>
      <c r="J95" s="70">
        <v>0</v>
      </c>
      <c r="K95" s="137">
        <f t="shared" si="7"/>
        <v>143.75</v>
      </c>
      <c r="L95" s="116">
        <v>575</v>
      </c>
      <c r="M95" s="70" t="s">
        <v>453</v>
      </c>
      <c r="N95" s="138" t="s">
        <v>113</v>
      </c>
      <c r="O95" s="70" t="s">
        <v>240</v>
      </c>
      <c r="P95" s="70">
        <v>2019.6</v>
      </c>
      <c r="Q95" s="134" t="s">
        <v>59</v>
      </c>
      <c r="R95" s="70" t="s">
        <v>124</v>
      </c>
      <c r="S95" s="143"/>
    </row>
    <row r="96" s="100" customFormat="1" ht="60" customHeight="1" spans="1:19">
      <c r="A96" s="113">
        <v>56</v>
      </c>
      <c r="B96" s="70" t="s">
        <v>454</v>
      </c>
      <c r="C96" s="134" t="s">
        <v>108</v>
      </c>
      <c r="D96" s="70" t="s">
        <v>455</v>
      </c>
      <c r="E96" s="128" t="s">
        <v>456</v>
      </c>
      <c r="F96" s="134" t="s">
        <v>177</v>
      </c>
      <c r="G96" s="135">
        <v>81.72</v>
      </c>
      <c r="H96" s="70">
        <f t="shared" si="6"/>
        <v>9.23999999999999</v>
      </c>
      <c r="I96" s="70">
        <v>72.48</v>
      </c>
      <c r="J96" s="70">
        <v>0</v>
      </c>
      <c r="K96" s="137">
        <f t="shared" si="7"/>
        <v>66.75</v>
      </c>
      <c r="L96" s="116">
        <v>267</v>
      </c>
      <c r="M96" s="70" t="s">
        <v>457</v>
      </c>
      <c r="N96" s="138" t="s">
        <v>113</v>
      </c>
      <c r="O96" s="70" t="s">
        <v>240</v>
      </c>
      <c r="P96" s="70">
        <v>2019.6</v>
      </c>
      <c r="Q96" s="134" t="s">
        <v>59</v>
      </c>
      <c r="R96" s="70" t="s">
        <v>124</v>
      </c>
      <c r="S96" s="143"/>
    </row>
    <row r="97" s="100" customFormat="1" ht="60" customHeight="1" spans="1:19">
      <c r="A97" s="113">
        <v>57</v>
      </c>
      <c r="B97" s="70" t="s">
        <v>458</v>
      </c>
      <c r="C97" s="134" t="s">
        <v>108</v>
      </c>
      <c r="D97" s="70" t="s">
        <v>459</v>
      </c>
      <c r="E97" s="128" t="s">
        <v>460</v>
      </c>
      <c r="F97" s="134" t="s">
        <v>177</v>
      </c>
      <c r="G97" s="135">
        <v>97.46</v>
      </c>
      <c r="H97" s="70">
        <f t="shared" si="6"/>
        <v>17.47</v>
      </c>
      <c r="I97" s="70">
        <v>79.99</v>
      </c>
      <c r="J97" s="70">
        <v>0</v>
      </c>
      <c r="K97" s="137">
        <f t="shared" si="7"/>
        <v>97</v>
      </c>
      <c r="L97" s="116">
        <v>388</v>
      </c>
      <c r="M97" s="70" t="s">
        <v>461</v>
      </c>
      <c r="N97" s="138" t="s">
        <v>113</v>
      </c>
      <c r="O97" s="70" t="s">
        <v>240</v>
      </c>
      <c r="P97" s="70">
        <v>2019.6</v>
      </c>
      <c r="Q97" s="134" t="s">
        <v>59</v>
      </c>
      <c r="R97" s="70" t="s">
        <v>124</v>
      </c>
      <c r="S97" s="143"/>
    </row>
    <row r="98" s="100" customFormat="1" ht="60" customHeight="1" spans="1:19">
      <c r="A98" s="113">
        <v>58</v>
      </c>
      <c r="B98" s="70" t="s">
        <v>462</v>
      </c>
      <c r="C98" s="134" t="s">
        <v>108</v>
      </c>
      <c r="D98" s="70" t="s">
        <v>463</v>
      </c>
      <c r="E98" s="128" t="s">
        <v>464</v>
      </c>
      <c r="F98" s="134" t="s">
        <v>177</v>
      </c>
      <c r="G98" s="135">
        <v>111.09</v>
      </c>
      <c r="H98" s="70">
        <f t="shared" si="6"/>
        <v>38.33</v>
      </c>
      <c r="I98" s="70">
        <v>72.76</v>
      </c>
      <c r="J98" s="70">
        <v>0</v>
      </c>
      <c r="K98" s="137">
        <f t="shared" si="7"/>
        <v>181.75</v>
      </c>
      <c r="L98" s="116">
        <v>727</v>
      </c>
      <c r="M98" s="70" t="s">
        <v>465</v>
      </c>
      <c r="N98" s="138" t="s">
        <v>113</v>
      </c>
      <c r="O98" s="70" t="s">
        <v>240</v>
      </c>
      <c r="P98" s="70">
        <v>2019.6</v>
      </c>
      <c r="Q98" s="134" t="s">
        <v>59</v>
      </c>
      <c r="R98" s="70" t="s">
        <v>124</v>
      </c>
      <c r="S98" s="143"/>
    </row>
    <row r="99" s="100" customFormat="1" ht="60" customHeight="1" spans="1:19">
      <c r="A99" s="113">
        <v>59</v>
      </c>
      <c r="B99" s="70" t="s">
        <v>466</v>
      </c>
      <c r="C99" s="134" t="s">
        <v>108</v>
      </c>
      <c r="D99" s="70" t="s">
        <v>467</v>
      </c>
      <c r="E99" s="128" t="s">
        <v>468</v>
      </c>
      <c r="F99" s="134" t="s">
        <v>177</v>
      </c>
      <c r="G99" s="135">
        <v>84.51</v>
      </c>
      <c r="H99" s="70">
        <f t="shared" si="6"/>
        <v>37.18</v>
      </c>
      <c r="I99" s="70">
        <v>47.33</v>
      </c>
      <c r="J99" s="70">
        <v>0</v>
      </c>
      <c r="K99" s="137">
        <f t="shared" si="7"/>
        <v>161.75</v>
      </c>
      <c r="L99" s="116">
        <v>647</v>
      </c>
      <c r="M99" s="70" t="s">
        <v>469</v>
      </c>
      <c r="N99" s="138" t="s">
        <v>113</v>
      </c>
      <c r="O99" s="70" t="s">
        <v>240</v>
      </c>
      <c r="P99" s="70">
        <v>2019.6</v>
      </c>
      <c r="Q99" s="134" t="s">
        <v>59</v>
      </c>
      <c r="R99" s="70" t="s">
        <v>124</v>
      </c>
      <c r="S99" s="143"/>
    </row>
    <row r="100" s="100" customFormat="1" ht="60" customHeight="1" spans="1:19">
      <c r="A100" s="113">
        <v>60</v>
      </c>
      <c r="B100" s="70" t="s">
        <v>470</v>
      </c>
      <c r="C100" s="134" t="s">
        <v>108</v>
      </c>
      <c r="D100" s="70" t="s">
        <v>471</v>
      </c>
      <c r="E100" s="128" t="s">
        <v>472</v>
      </c>
      <c r="F100" s="134" t="s">
        <v>177</v>
      </c>
      <c r="G100" s="135">
        <v>14.41</v>
      </c>
      <c r="H100" s="70">
        <f t="shared" si="6"/>
        <v>0.6</v>
      </c>
      <c r="I100" s="70">
        <v>13.81</v>
      </c>
      <c r="J100" s="70">
        <v>0</v>
      </c>
      <c r="K100" s="137">
        <f t="shared" si="7"/>
        <v>60.75</v>
      </c>
      <c r="L100" s="116">
        <v>243</v>
      </c>
      <c r="M100" s="70" t="s">
        <v>473</v>
      </c>
      <c r="N100" s="138" t="s">
        <v>113</v>
      </c>
      <c r="O100" s="70" t="s">
        <v>240</v>
      </c>
      <c r="P100" s="70">
        <v>2019.6</v>
      </c>
      <c r="Q100" s="134" t="s">
        <v>59</v>
      </c>
      <c r="R100" s="70" t="s">
        <v>115</v>
      </c>
      <c r="S100" s="143"/>
    </row>
    <row r="101" s="100" customFormat="1" ht="60" customHeight="1" spans="1:19">
      <c r="A101" s="113">
        <v>61</v>
      </c>
      <c r="B101" s="70" t="s">
        <v>474</v>
      </c>
      <c r="C101" s="134" t="s">
        <v>108</v>
      </c>
      <c r="D101" s="70" t="s">
        <v>475</v>
      </c>
      <c r="E101" s="128" t="s">
        <v>476</v>
      </c>
      <c r="F101" s="134" t="s">
        <v>177</v>
      </c>
      <c r="G101" s="135">
        <v>84.05</v>
      </c>
      <c r="H101" s="70">
        <f t="shared" si="6"/>
        <v>20.46</v>
      </c>
      <c r="I101" s="70">
        <v>63.59</v>
      </c>
      <c r="J101" s="70">
        <v>0</v>
      </c>
      <c r="K101" s="137">
        <f t="shared" si="7"/>
        <v>55.75</v>
      </c>
      <c r="L101" s="116">
        <v>223</v>
      </c>
      <c r="M101" s="70" t="s">
        <v>477</v>
      </c>
      <c r="N101" s="138" t="s">
        <v>113</v>
      </c>
      <c r="O101" s="70" t="s">
        <v>240</v>
      </c>
      <c r="P101" s="70">
        <v>2019.6</v>
      </c>
      <c r="Q101" s="134" t="s">
        <v>59</v>
      </c>
      <c r="R101" s="70" t="s">
        <v>124</v>
      </c>
      <c r="S101" s="143"/>
    </row>
    <row r="102" s="100" customFormat="1" ht="60" customHeight="1" spans="1:19">
      <c r="A102" s="113">
        <v>62</v>
      </c>
      <c r="B102" s="70" t="s">
        <v>478</v>
      </c>
      <c r="C102" s="134" t="s">
        <v>108</v>
      </c>
      <c r="D102" s="70" t="s">
        <v>479</v>
      </c>
      <c r="E102" s="128" t="s">
        <v>480</v>
      </c>
      <c r="F102" s="134" t="s">
        <v>177</v>
      </c>
      <c r="G102" s="135">
        <v>134.69</v>
      </c>
      <c r="H102" s="70">
        <f t="shared" si="6"/>
        <v>47.36</v>
      </c>
      <c r="I102" s="70">
        <v>87.33</v>
      </c>
      <c r="J102" s="70">
        <v>0</v>
      </c>
      <c r="K102" s="137">
        <f t="shared" si="7"/>
        <v>111.25</v>
      </c>
      <c r="L102" s="116">
        <v>445</v>
      </c>
      <c r="M102" s="70" t="s">
        <v>481</v>
      </c>
      <c r="N102" s="138" t="s">
        <v>113</v>
      </c>
      <c r="O102" s="70" t="s">
        <v>240</v>
      </c>
      <c r="P102" s="70">
        <v>2019.6</v>
      </c>
      <c r="Q102" s="134" t="s">
        <v>59</v>
      </c>
      <c r="R102" s="70" t="s">
        <v>124</v>
      </c>
      <c r="S102" s="143"/>
    </row>
    <row r="103" s="100" customFormat="1" ht="60" customHeight="1" spans="1:19">
      <c r="A103" s="113">
        <v>63</v>
      </c>
      <c r="B103" s="70" t="s">
        <v>482</v>
      </c>
      <c r="C103" s="134" t="s">
        <v>108</v>
      </c>
      <c r="D103" s="70" t="s">
        <v>483</v>
      </c>
      <c r="E103" s="128" t="s">
        <v>484</v>
      </c>
      <c r="F103" s="134" t="s">
        <v>177</v>
      </c>
      <c r="G103" s="135">
        <v>27.39</v>
      </c>
      <c r="H103" s="70">
        <f t="shared" si="6"/>
        <v>4.26</v>
      </c>
      <c r="I103" s="70">
        <v>23.13</v>
      </c>
      <c r="J103" s="70">
        <v>0</v>
      </c>
      <c r="K103" s="137">
        <f t="shared" si="7"/>
        <v>25.75</v>
      </c>
      <c r="L103" s="116">
        <v>103</v>
      </c>
      <c r="M103" s="70" t="s">
        <v>485</v>
      </c>
      <c r="N103" s="138" t="s">
        <v>113</v>
      </c>
      <c r="O103" s="70" t="s">
        <v>240</v>
      </c>
      <c r="P103" s="70">
        <v>2019.6</v>
      </c>
      <c r="Q103" s="134" t="s">
        <v>59</v>
      </c>
      <c r="R103" s="70" t="s">
        <v>124</v>
      </c>
      <c r="S103" s="143"/>
    </row>
    <row r="104" s="100" customFormat="1" ht="60" customHeight="1" spans="1:19">
      <c r="A104" s="113">
        <v>64</v>
      </c>
      <c r="B104" s="70" t="s">
        <v>486</v>
      </c>
      <c r="C104" s="134" t="s">
        <v>108</v>
      </c>
      <c r="D104" s="70" t="s">
        <v>487</v>
      </c>
      <c r="E104" s="128" t="s">
        <v>488</v>
      </c>
      <c r="F104" s="134" t="s">
        <v>177</v>
      </c>
      <c r="G104" s="135">
        <v>118.67</v>
      </c>
      <c r="H104" s="70">
        <f t="shared" si="6"/>
        <v>51.49</v>
      </c>
      <c r="I104" s="70">
        <v>67.18</v>
      </c>
      <c r="J104" s="70">
        <v>0</v>
      </c>
      <c r="K104" s="137">
        <f t="shared" si="7"/>
        <v>227</v>
      </c>
      <c r="L104" s="116">
        <v>908</v>
      </c>
      <c r="M104" s="70" t="s">
        <v>489</v>
      </c>
      <c r="N104" s="138" t="s">
        <v>113</v>
      </c>
      <c r="O104" s="70" t="s">
        <v>240</v>
      </c>
      <c r="P104" s="70">
        <v>2019.6</v>
      </c>
      <c r="Q104" s="134" t="s">
        <v>59</v>
      </c>
      <c r="R104" s="70" t="s">
        <v>124</v>
      </c>
      <c r="S104" s="143"/>
    </row>
    <row r="105" s="100" customFormat="1" ht="60" customHeight="1" spans="1:19">
      <c r="A105" s="113">
        <v>65</v>
      </c>
      <c r="B105" s="70" t="s">
        <v>490</v>
      </c>
      <c r="C105" s="134" t="s">
        <v>108</v>
      </c>
      <c r="D105" s="70" t="s">
        <v>491</v>
      </c>
      <c r="E105" s="128" t="s">
        <v>492</v>
      </c>
      <c r="F105" s="134" t="s">
        <v>177</v>
      </c>
      <c r="G105" s="135">
        <v>51.66</v>
      </c>
      <c r="H105" s="70">
        <f t="shared" ref="H105:H145" si="8">SUM(G105-I105)</f>
        <v>14.71</v>
      </c>
      <c r="I105" s="70">
        <v>36.95</v>
      </c>
      <c r="J105" s="70">
        <v>0</v>
      </c>
      <c r="K105" s="137">
        <f t="shared" ref="K105:K166" si="9">SUM(L105/4)</f>
        <v>63.5</v>
      </c>
      <c r="L105" s="116">
        <v>254</v>
      </c>
      <c r="M105" s="70" t="s">
        <v>493</v>
      </c>
      <c r="N105" s="138" t="s">
        <v>113</v>
      </c>
      <c r="O105" s="70" t="s">
        <v>240</v>
      </c>
      <c r="P105" s="70">
        <v>2019.6</v>
      </c>
      <c r="Q105" s="134" t="s">
        <v>59</v>
      </c>
      <c r="R105" s="70" t="s">
        <v>124</v>
      </c>
      <c r="S105" s="143"/>
    </row>
    <row r="106" s="100" customFormat="1" ht="60" customHeight="1" spans="1:19">
      <c r="A106" s="113">
        <v>66</v>
      </c>
      <c r="B106" s="70" t="s">
        <v>494</v>
      </c>
      <c r="C106" s="134" t="s">
        <v>108</v>
      </c>
      <c r="D106" s="70" t="s">
        <v>495</v>
      </c>
      <c r="E106" s="128" t="s">
        <v>496</v>
      </c>
      <c r="F106" s="134" t="s">
        <v>177</v>
      </c>
      <c r="G106" s="135">
        <v>85.14</v>
      </c>
      <c r="H106" s="70">
        <f t="shared" si="8"/>
        <v>28.99</v>
      </c>
      <c r="I106" s="70">
        <v>56.15</v>
      </c>
      <c r="J106" s="70">
        <v>0</v>
      </c>
      <c r="K106" s="137">
        <f t="shared" si="9"/>
        <v>177</v>
      </c>
      <c r="L106" s="116">
        <v>708</v>
      </c>
      <c r="M106" s="70" t="s">
        <v>497</v>
      </c>
      <c r="N106" s="138" t="s">
        <v>113</v>
      </c>
      <c r="O106" s="70" t="s">
        <v>240</v>
      </c>
      <c r="P106" s="70">
        <v>2019.6</v>
      </c>
      <c r="Q106" s="134" t="s">
        <v>59</v>
      </c>
      <c r="R106" s="70" t="s">
        <v>124</v>
      </c>
      <c r="S106" s="143"/>
    </row>
    <row r="107" s="100" customFormat="1" ht="60" customHeight="1" spans="1:19">
      <c r="A107" s="113">
        <v>67</v>
      </c>
      <c r="B107" s="70" t="s">
        <v>498</v>
      </c>
      <c r="C107" s="134" t="s">
        <v>108</v>
      </c>
      <c r="D107" s="70" t="s">
        <v>499</v>
      </c>
      <c r="E107" s="128" t="s">
        <v>500</v>
      </c>
      <c r="F107" s="134" t="s">
        <v>177</v>
      </c>
      <c r="G107" s="135">
        <v>57.8</v>
      </c>
      <c r="H107" s="70">
        <f t="shared" si="8"/>
        <v>18.71</v>
      </c>
      <c r="I107" s="70">
        <v>39.09</v>
      </c>
      <c r="J107" s="70">
        <v>0</v>
      </c>
      <c r="K107" s="137">
        <f t="shared" si="9"/>
        <v>120.25</v>
      </c>
      <c r="L107" s="116">
        <v>481</v>
      </c>
      <c r="M107" s="70" t="s">
        <v>501</v>
      </c>
      <c r="N107" s="138" t="s">
        <v>113</v>
      </c>
      <c r="O107" s="70" t="s">
        <v>240</v>
      </c>
      <c r="P107" s="70">
        <v>2019.6</v>
      </c>
      <c r="Q107" s="134" t="s">
        <v>59</v>
      </c>
      <c r="R107" s="70" t="s">
        <v>124</v>
      </c>
      <c r="S107" s="143"/>
    </row>
    <row r="108" s="100" customFormat="1" ht="60" customHeight="1" spans="1:19">
      <c r="A108" s="113">
        <v>68</v>
      </c>
      <c r="B108" s="70" t="s">
        <v>502</v>
      </c>
      <c r="C108" s="134" t="s">
        <v>108</v>
      </c>
      <c r="D108" s="70" t="s">
        <v>503</v>
      </c>
      <c r="E108" s="128" t="s">
        <v>504</v>
      </c>
      <c r="F108" s="134" t="s">
        <v>177</v>
      </c>
      <c r="G108" s="135">
        <v>81.22</v>
      </c>
      <c r="H108" s="70">
        <f t="shared" si="8"/>
        <v>10.97</v>
      </c>
      <c r="I108" s="70">
        <v>70.25</v>
      </c>
      <c r="J108" s="70">
        <v>0</v>
      </c>
      <c r="K108" s="137">
        <f t="shared" si="9"/>
        <v>79</v>
      </c>
      <c r="L108" s="116">
        <v>316</v>
      </c>
      <c r="M108" s="70" t="s">
        <v>505</v>
      </c>
      <c r="N108" s="138" t="s">
        <v>113</v>
      </c>
      <c r="O108" s="70" t="s">
        <v>240</v>
      </c>
      <c r="P108" s="70">
        <v>2019.6</v>
      </c>
      <c r="Q108" s="134" t="s">
        <v>59</v>
      </c>
      <c r="R108" s="70" t="s">
        <v>124</v>
      </c>
      <c r="S108" s="143"/>
    </row>
    <row r="109" s="100" customFormat="1" ht="60" customHeight="1" spans="1:19">
      <c r="A109" s="113">
        <v>69</v>
      </c>
      <c r="B109" s="70" t="s">
        <v>506</v>
      </c>
      <c r="C109" s="134" t="s">
        <v>108</v>
      </c>
      <c r="D109" s="70" t="s">
        <v>507</v>
      </c>
      <c r="E109" s="128" t="s">
        <v>508</v>
      </c>
      <c r="F109" s="134" t="s">
        <v>177</v>
      </c>
      <c r="G109" s="135">
        <v>77.17</v>
      </c>
      <c r="H109" s="70">
        <f t="shared" si="8"/>
        <v>17.89</v>
      </c>
      <c r="I109" s="70">
        <v>59.28</v>
      </c>
      <c r="J109" s="70">
        <v>0</v>
      </c>
      <c r="K109" s="137">
        <f t="shared" si="9"/>
        <v>91.25</v>
      </c>
      <c r="L109" s="116">
        <v>365</v>
      </c>
      <c r="M109" s="70" t="s">
        <v>509</v>
      </c>
      <c r="N109" s="138" t="s">
        <v>113</v>
      </c>
      <c r="O109" s="70" t="s">
        <v>240</v>
      </c>
      <c r="P109" s="70">
        <v>2019.6</v>
      </c>
      <c r="Q109" s="134" t="s">
        <v>59</v>
      </c>
      <c r="R109" s="70" t="s">
        <v>124</v>
      </c>
      <c r="S109" s="143"/>
    </row>
    <row r="110" s="100" customFormat="1" ht="60" customHeight="1" spans="1:19">
      <c r="A110" s="113">
        <v>70</v>
      </c>
      <c r="B110" s="70" t="s">
        <v>510</v>
      </c>
      <c r="C110" s="134" t="s">
        <v>108</v>
      </c>
      <c r="D110" s="70" t="s">
        <v>511</v>
      </c>
      <c r="E110" s="128" t="s">
        <v>512</v>
      </c>
      <c r="F110" s="134" t="s">
        <v>177</v>
      </c>
      <c r="G110" s="135">
        <v>216.08</v>
      </c>
      <c r="H110" s="70">
        <f t="shared" si="8"/>
        <v>68.29</v>
      </c>
      <c r="I110" s="70">
        <v>147.79</v>
      </c>
      <c r="J110" s="70">
        <v>0</v>
      </c>
      <c r="K110" s="137">
        <f t="shared" si="9"/>
        <v>126.25</v>
      </c>
      <c r="L110" s="116">
        <v>505</v>
      </c>
      <c r="M110" s="70" t="s">
        <v>513</v>
      </c>
      <c r="N110" s="138" t="s">
        <v>113</v>
      </c>
      <c r="O110" s="70" t="s">
        <v>240</v>
      </c>
      <c r="P110" s="70">
        <v>2019.6</v>
      </c>
      <c r="Q110" s="134" t="s">
        <v>59</v>
      </c>
      <c r="R110" s="70" t="s">
        <v>124</v>
      </c>
      <c r="S110" s="143"/>
    </row>
    <row r="111" s="100" customFormat="1" ht="60" customHeight="1" spans="1:19">
      <c r="A111" s="113">
        <v>71</v>
      </c>
      <c r="B111" s="70" t="s">
        <v>514</v>
      </c>
      <c r="C111" s="134" t="s">
        <v>108</v>
      </c>
      <c r="D111" s="70" t="s">
        <v>515</v>
      </c>
      <c r="E111" s="128" t="s">
        <v>516</v>
      </c>
      <c r="F111" s="134" t="s">
        <v>177</v>
      </c>
      <c r="G111" s="135">
        <v>117.61</v>
      </c>
      <c r="H111" s="70">
        <f t="shared" si="8"/>
        <v>43.74</v>
      </c>
      <c r="I111" s="70">
        <v>73.87</v>
      </c>
      <c r="J111" s="70">
        <v>0</v>
      </c>
      <c r="K111" s="137">
        <f t="shared" si="9"/>
        <v>90.25</v>
      </c>
      <c r="L111" s="116">
        <v>361</v>
      </c>
      <c r="M111" s="70" t="s">
        <v>517</v>
      </c>
      <c r="N111" s="138" t="s">
        <v>113</v>
      </c>
      <c r="O111" s="70" t="s">
        <v>240</v>
      </c>
      <c r="P111" s="70">
        <v>2019.6</v>
      </c>
      <c r="Q111" s="134" t="s">
        <v>59</v>
      </c>
      <c r="R111" s="70" t="s">
        <v>124</v>
      </c>
      <c r="S111" s="143"/>
    </row>
    <row r="112" s="100" customFormat="1" ht="60" customHeight="1" spans="1:19">
      <c r="A112" s="113">
        <v>72</v>
      </c>
      <c r="B112" s="70" t="s">
        <v>518</v>
      </c>
      <c r="C112" s="134" t="s">
        <v>108</v>
      </c>
      <c r="D112" s="70" t="s">
        <v>519</v>
      </c>
      <c r="E112" s="128" t="s">
        <v>520</v>
      </c>
      <c r="F112" s="134" t="s">
        <v>177</v>
      </c>
      <c r="G112" s="135">
        <v>60.68</v>
      </c>
      <c r="H112" s="70">
        <f t="shared" si="8"/>
        <v>25.06</v>
      </c>
      <c r="I112" s="70">
        <v>35.62</v>
      </c>
      <c r="J112" s="70">
        <v>0</v>
      </c>
      <c r="K112" s="137">
        <f t="shared" si="9"/>
        <v>56.75</v>
      </c>
      <c r="L112" s="116">
        <v>227</v>
      </c>
      <c r="M112" s="70" t="s">
        <v>521</v>
      </c>
      <c r="N112" s="138" t="s">
        <v>113</v>
      </c>
      <c r="O112" s="70" t="s">
        <v>240</v>
      </c>
      <c r="P112" s="70">
        <v>2019.6</v>
      </c>
      <c r="Q112" s="134" t="s">
        <v>59</v>
      </c>
      <c r="R112" s="70" t="s">
        <v>115</v>
      </c>
      <c r="S112" s="143"/>
    </row>
    <row r="113" s="100" customFormat="1" ht="60" customHeight="1" spans="1:19">
      <c r="A113" s="113">
        <v>73</v>
      </c>
      <c r="B113" s="70" t="s">
        <v>522</v>
      </c>
      <c r="C113" s="134" t="s">
        <v>108</v>
      </c>
      <c r="D113" s="70" t="s">
        <v>523</v>
      </c>
      <c r="E113" s="128" t="s">
        <v>524</v>
      </c>
      <c r="F113" s="134" t="s">
        <v>177</v>
      </c>
      <c r="G113" s="135">
        <v>49.37</v>
      </c>
      <c r="H113" s="70">
        <f t="shared" si="8"/>
        <v>14.14</v>
      </c>
      <c r="I113" s="70">
        <v>35.23</v>
      </c>
      <c r="J113" s="70">
        <v>0</v>
      </c>
      <c r="K113" s="137">
        <f t="shared" si="9"/>
        <v>55.5</v>
      </c>
      <c r="L113" s="116">
        <v>222</v>
      </c>
      <c r="M113" s="70" t="s">
        <v>525</v>
      </c>
      <c r="N113" s="138" t="s">
        <v>113</v>
      </c>
      <c r="O113" s="70" t="s">
        <v>240</v>
      </c>
      <c r="P113" s="70">
        <v>2019.6</v>
      </c>
      <c r="Q113" s="134" t="s">
        <v>59</v>
      </c>
      <c r="R113" s="70" t="s">
        <v>124</v>
      </c>
      <c r="S113" s="143"/>
    </row>
    <row r="114" s="100" customFormat="1" ht="60" customHeight="1" spans="1:19">
      <c r="A114" s="113">
        <v>74</v>
      </c>
      <c r="B114" s="70" t="s">
        <v>526</v>
      </c>
      <c r="C114" s="134" t="s">
        <v>108</v>
      </c>
      <c r="D114" s="70" t="s">
        <v>527</v>
      </c>
      <c r="E114" s="128" t="s">
        <v>528</v>
      </c>
      <c r="F114" s="134" t="s">
        <v>177</v>
      </c>
      <c r="G114" s="135">
        <v>28.11</v>
      </c>
      <c r="H114" s="70">
        <f t="shared" si="8"/>
        <v>5.96</v>
      </c>
      <c r="I114" s="70">
        <v>22.15</v>
      </c>
      <c r="J114" s="70">
        <v>0</v>
      </c>
      <c r="K114" s="137">
        <f t="shared" si="9"/>
        <v>39.75</v>
      </c>
      <c r="L114" s="116">
        <v>159</v>
      </c>
      <c r="M114" s="70" t="s">
        <v>529</v>
      </c>
      <c r="N114" s="138" t="s">
        <v>113</v>
      </c>
      <c r="O114" s="70" t="s">
        <v>240</v>
      </c>
      <c r="P114" s="70">
        <v>2019.6</v>
      </c>
      <c r="Q114" s="134" t="s">
        <v>59</v>
      </c>
      <c r="R114" s="70" t="s">
        <v>124</v>
      </c>
      <c r="S114" s="143"/>
    </row>
    <row r="115" s="100" customFormat="1" ht="60" customHeight="1" spans="1:19">
      <c r="A115" s="113">
        <v>75</v>
      </c>
      <c r="B115" s="70" t="s">
        <v>530</v>
      </c>
      <c r="C115" s="134" t="s">
        <v>108</v>
      </c>
      <c r="D115" s="70" t="s">
        <v>531</v>
      </c>
      <c r="E115" s="128" t="s">
        <v>532</v>
      </c>
      <c r="F115" s="134" t="s">
        <v>177</v>
      </c>
      <c r="G115" s="135">
        <v>85.8</v>
      </c>
      <c r="H115" s="70">
        <f t="shared" si="8"/>
        <v>12.15</v>
      </c>
      <c r="I115" s="70">
        <v>73.65</v>
      </c>
      <c r="J115" s="70">
        <v>0</v>
      </c>
      <c r="K115" s="137">
        <f t="shared" si="9"/>
        <v>161.25</v>
      </c>
      <c r="L115" s="116">
        <v>645</v>
      </c>
      <c r="M115" s="70" t="s">
        <v>533</v>
      </c>
      <c r="N115" s="138" t="s">
        <v>113</v>
      </c>
      <c r="O115" s="70" t="s">
        <v>240</v>
      </c>
      <c r="P115" s="70">
        <v>2019.6</v>
      </c>
      <c r="Q115" s="134" t="s">
        <v>59</v>
      </c>
      <c r="R115" s="70" t="s">
        <v>124</v>
      </c>
      <c r="S115" s="143"/>
    </row>
    <row r="116" s="100" customFormat="1" ht="60" customHeight="1" spans="1:19">
      <c r="A116" s="113">
        <v>76</v>
      </c>
      <c r="B116" s="70" t="s">
        <v>534</v>
      </c>
      <c r="C116" s="134" t="s">
        <v>108</v>
      </c>
      <c r="D116" s="70" t="s">
        <v>535</v>
      </c>
      <c r="E116" s="128" t="s">
        <v>536</v>
      </c>
      <c r="F116" s="134" t="s">
        <v>177</v>
      </c>
      <c r="G116" s="135">
        <v>26.94</v>
      </c>
      <c r="H116" s="70">
        <f t="shared" si="8"/>
        <v>6.58</v>
      </c>
      <c r="I116" s="70">
        <v>20.36</v>
      </c>
      <c r="J116" s="70">
        <v>0</v>
      </c>
      <c r="K116" s="137">
        <f t="shared" si="9"/>
        <v>57.5</v>
      </c>
      <c r="L116" s="116">
        <v>230</v>
      </c>
      <c r="M116" s="70" t="s">
        <v>537</v>
      </c>
      <c r="N116" s="138" t="s">
        <v>113</v>
      </c>
      <c r="O116" s="70" t="s">
        <v>240</v>
      </c>
      <c r="P116" s="70">
        <v>2019.6</v>
      </c>
      <c r="Q116" s="134" t="s">
        <v>59</v>
      </c>
      <c r="R116" s="70" t="s">
        <v>124</v>
      </c>
      <c r="S116" s="143"/>
    </row>
    <row r="117" s="100" customFormat="1" ht="60" customHeight="1" spans="1:19">
      <c r="A117" s="113">
        <v>77</v>
      </c>
      <c r="B117" s="70" t="s">
        <v>538</v>
      </c>
      <c r="C117" s="134" t="s">
        <v>108</v>
      </c>
      <c r="D117" s="70" t="s">
        <v>539</v>
      </c>
      <c r="E117" s="128" t="s">
        <v>540</v>
      </c>
      <c r="F117" s="134" t="s">
        <v>177</v>
      </c>
      <c r="G117" s="135">
        <v>35.91</v>
      </c>
      <c r="H117" s="70">
        <f t="shared" si="8"/>
        <v>10.41</v>
      </c>
      <c r="I117" s="70">
        <v>25.5</v>
      </c>
      <c r="J117" s="70">
        <v>0</v>
      </c>
      <c r="K117" s="137">
        <f t="shared" si="9"/>
        <v>111.75</v>
      </c>
      <c r="L117" s="116">
        <v>447</v>
      </c>
      <c r="M117" s="70" t="s">
        <v>541</v>
      </c>
      <c r="N117" s="138" t="s">
        <v>113</v>
      </c>
      <c r="O117" s="70" t="s">
        <v>240</v>
      </c>
      <c r="P117" s="70">
        <v>2019.6</v>
      </c>
      <c r="Q117" s="134" t="s">
        <v>59</v>
      </c>
      <c r="R117" s="70" t="s">
        <v>124</v>
      </c>
      <c r="S117" s="143"/>
    </row>
    <row r="118" s="100" customFormat="1" ht="110" customHeight="1" spans="1:19">
      <c r="A118" s="113">
        <v>78</v>
      </c>
      <c r="B118" s="70" t="s">
        <v>542</v>
      </c>
      <c r="C118" s="134" t="s">
        <v>108</v>
      </c>
      <c r="D118" s="70" t="s">
        <v>543</v>
      </c>
      <c r="E118" s="128" t="s">
        <v>544</v>
      </c>
      <c r="F118" s="134" t="s">
        <v>177</v>
      </c>
      <c r="G118" s="135">
        <v>528.4</v>
      </c>
      <c r="H118" s="70">
        <f t="shared" si="8"/>
        <v>308.98</v>
      </c>
      <c r="I118" s="70">
        <v>219.42</v>
      </c>
      <c r="J118" s="70">
        <v>0</v>
      </c>
      <c r="K118" s="137">
        <f t="shared" si="9"/>
        <v>1176.5</v>
      </c>
      <c r="L118" s="116">
        <v>4706</v>
      </c>
      <c r="M118" s="70" t="s">
        <v>545</v>
      </c>
      <c r="N118" s="138" t="s">
        <v>113</v>
      </c>
      <c r="O118" s="70" t="s">
        <v>240</v>
      </c>
      <c r="P118" s="70">
        <v>2019.6</v>
      </c>
      <c r="Q118" s="134" t="s">
        <v>59</v>
      </c>
      <c r="R118" s="70" t="s">
        <v>124</v>
      </c>
      <c r="S118" s="143"/>
    </row>
    <row r="119" s="100" customFormat="1" ht="60" customHeight="1" spans="1:19">
      <c r="A119" s="113">
        <v>79</v>
      </c>
      <c r="B119" s="70" t="s">
        <v>546</v>
      </c>
      <c r="C119" s="134" t="s">
        <v>108</v>
      </c>
      <c r="D119" s="70" t="s">
        <v>547</v>
      </c>
      <c r="E119" s="128" t="s">
        <v>548</v>
      </c>
      <c r="F119" s="134" t="s">
        <v>177</v>
      </c>
      <c r="G119" s="135">
        <v>57.09</v>
      </c>
      <c r="H119" s="70">
        <f t="shared" si="8"/>
        <v>11.3</v>
      </c>
      <c r="I119" s="70">
        <v>45.79</v>
      </c>
      <c r="J119" s="70">
        <v>0</v>
      </c>
      <c r="K119" s="137">
        <f t="shared" si="9"/>
        <v>50</v>
      </c>
      <c r="L119" s="116">
        <v>200</v>
      </c>
      <c r="M119" s="70" t="s">
        <v>549</v>
      </c>
      <c r="N119" s="138" t="s">
        <v>113</v>
      </c>
      <c r="O119" s="70" t="s">
        <v>240</v>
      </c>
      <c r="P119" s="70">
        <v>2019.6</v>
      </c>
      <c r="Q119" s="134" t="s">
        <v>59</v>
      </c>
      <c r="R119" s="70" t="s">
        <v>124</v>
      </c>
      <c r="S119" s="143"/>
    </row>
    <row r="120" s="100" customFormat="1" ht="60" customHeight="1" spans="1:19">
      <c r="A120" s="113">
        <v>80</v>
      </c>
      <c r="B120" s="70" t="s">
        <v>550</v>
      </c>
      <c r="C120" s="134" t="s">
        <v>108</v>
      </c>
      <c r="D120" s="70" t="s">
        <v>551</v>
      </c>
      <c r="E120" s="128" t="s">
        <v>552</v>
      </c>
      <c r="F120" s="134" t="s">
        <v>177</v>
      </c>
      <c r="G120" s="135">
        <v>120.01</v>
      </c>
      <c r="H120" s="70">
        <f t="shared" si="8"/>
        <v>33.82</v>
      </c>
      <c r="I120" s="70">
        <v>86.19</v>
      </c>
      <c r="J120" s="70">
        <v>0</v>
      </c>
      <c r="K120" s="137">
        <f t="shared" si="9"/>
        <v>163.75</v>
      </c>
      <c r="L120" s="116">
        <v>655</v>
      </c>
      <c r="M120" s="70" t="s">
        <v>553</v>
      </c>
      <c r="N120" s="138" t="s">
        <v>113</v>
      </c>
      <c r="O120" s="70" t="s">
        <v>240</v>
      </c>
      <c r="P120" s="70">
        <v>2019.6</v>
      </c>
      <c r="Q120" s="134" t="s">
        <v>59</v>
      </c>
      <c r="R120" s="70" t="s">
        <v>124</v>
      </c>
      <c r="S120" s="143"/>
    </row>
    <row r="121" s="100" customFormat="1" ht="60" customHeight="1" spans="1:19">
      <c r="A121" s="113">
        <v>81</v>
      </c>
      <c r="B121" s="70" t="s">
        <v>554</v>
      </c>
      <c r="C121" s="134" t="s">
        <v>108</v>
      </c>
      <c r="D121" s="70" t="s">
        <v>555</v>
      </c>
      <c r="E121" s="128" t="s">
        <v>556</v>
      </c>
      <c r="F121" s="134" t="s">
        <v>177</v>
      </c>
      <c r="G121" s="135">
        <v>59.24</v>
      </c>
      <c r="H121" s="70">
        <f t="shared" si="8"/>
        <v>6.61</v>
      </c>
      <c r="I121" s="70">
        <v>52.63</v>
      </c>
      <c r="J121" s="70">
        <v>0</v>
      </c>
      <c r="K121" s="137">
        <f t="shared" si="9"/>
        <v>53.25</v>
      </c>
      <c r="L121" s="116">
        <v>213</v>
      </c>
      <c r="M121" s="70" t="s">
        <v>557</v>
      </c>
      <c r="N121" s="138" t="s">
        <v>113</v>
      </c>
      <c r="O121" s="70" t="s">
        <v>240</v>
      </c>
      <c r="P121" s="70">
        <v>2019.6</v>
      </c>
      <c r="Q121" s="134" t="s">
        <v>59</v>
      </c>
      <c r="R121" s="70" t="s">
        <v>124</v>
      </c>
      <c r="S121" s="143"/>
    </row>
    <row r="122" s="100" customFormat="1" ht="60" customHeight="1" spans="1:19">
      <c r="A122" s="113">
        <v>82</v>
      </c>
      <c r="B122" s="70" t="s">
        <v>558</v>
      </c>
      <c r="C122" s="134" t="s">
        <v>108</v>
      </c>
      <c r="D122" s="70" t="s">
        <v>559</v>
      </c>
      <c r="E122" s="128" t="s">
        <v>560</v>
      </c>
      <c r="F122" s="134" t="s">
        <v>177</v>
      </c>
      <c r="G122" s="135">
        <v>169.55</v>
      </c>
      <c r="H122" s="70">
        <f t="shared" si="8"/>
        <v>39.83</v>
      </c>
      <c r="I122" s="70">
        <v>129.72</v>
      </c>
      <c r="J122" s="70">
        <v>0</v>
      </c>
      <c r="K122" s="137">
        <f t="shared" si="9"/>
        <v>138.75</v>
      </c>
      <c r="L122" s="116">
        <v>555</v>
      </c>
      <c r="M122" s="70" t="s">
        <v>561</v>
      </c>
      <c r="N122" s="138" t="s">
        <v>113</v>
      </c>
      <c r="O122" s="70" t="s">
        <v>240</v>
      </c>
      <c r="P122" s="70">
        <v>2019.6</v>
      </c>
      <c r="Q122" s="134" t="s">
        <v>59</v>
      </c>
      <c r="R122" s="70" t="s">
        <v>124</v>
      </c>
      <c r="S122" s="143"/>
    </row>
    <row r="123" s="100" customFormat="1" ht="60" customHeight="1" spans="1:19">
      <c r="A123" s="113">
        <v>83</v>
      </c>
      <c r="B123" s="70" t="s">
        <v>562</v>
      </c>
      <c r="C123" s="134" t="s">
        <v>108</v>
      </c>
      <c r="D123" s="70" t="s">
        <v>563</v>
      </c>
      <c r="E123" s="128" t="s">
        <v>564</v>
      </c>
      <c r="F123" s="134" t="s">
        <v>177</v>
      </c>
      <c r="G123" s="135">
        <v>75.63</v>
      </c>
      <c r="H123" s="70">
        <f t="shared" si="8"/>
        <v>20.42</v>
      </c>
      <c r="I123" s="70">
        <v>55.21</v>
      </c>
      <c r="J123" s="70">
        <v>0</v>
      </c>
      <c r="K123" s="137">
        <f t="shared" si="9"/>
        <v>33</v>
      </c>
      <c r="L123" s="116">
        <v>132</v>
      </c>
      <c r="M123" s="70" t="s">
        <v>565</v>
      </c>
      <c r="N123" s="138" t="s">
        <v>113</v>
      </c>
      <c r="O123" s="70" t="s">
        <v>240</v>
      </c>
      <c r="P123" s="70">
        <v>2019.6</v>
      </c>
      <c r="Q123" s="134" t="s">
        <v>59</v>
      </c>
      <c r="R123" s="70" t="s">
        <v>115</v>
      </c>
      <c r="S123" s="143"/>
    </row>
    <row r="124" s="100" customFormat="1" ht="60" customHeight="1" spans="1:19">
      <c r="A124" s="113">
        <v>84</v>
      </c>
      <c r="B124" s="70" t="s">
        <v>566</v>
      </c>
      <c r="C124" s="134" t="s">
        <v>108</v>
      </c>
      <c r="D124" s="70" t="s">
        <v>567</v>
      </c>
      <c r="E124" s="128" t="s">
        <v>568</v>
      </c>
      <c r="F124" s="134" t="s">
        <v>177</v>
      </c>
      <c r="G124" s="135">
        <v>61.56</v>
      </c>
      <c r="H124" s="70">
        <f t="shared" si="8"/>
        <v>12.49</v>
      </c>
      <c r="I124" s="70">
        <v>49.07</v>
      </c>
      <c r="J124" s="70">
        <v>0</v>
      </c>
      <c r="K124" s="137">
        <f t="shared" si="9"/>
        <v>43.75</v>
      </c>
      <c r="L124" s="116">
        <v>175</v>
      </c>
      <c r="M124" s="70" t="s">
        <v>569</v>
      </c>
      <c r="N124" s="138" t="s">
        <v>113</v>
      </c>
      <c r="O124" s="70" t="s">
        <v>240</v>
      </c>
      <c r="P124" s="70">
        <v>2019.6</v>
      </c>
      <c r="Q124" s="134" t="s">
        <v>59</v>
      </c>
      <c r="R124" s="70" t="s">
        <v>124</v>
      </c>
      <c r="S124" s="143"/>
    </row>
    <row r="125" s="100" customFormat="1" ht="60" customHeight="1" spans="1:19">
      <c r="A125" s="113">
        <v>85</v>
      </c>
      <c r="B125" s="70" t="s">
        <v>570</v>
      </c>
      <c r="C125" s="134" t="s">
        <v>108</v>
      </c>
      <c r="D125" s="70" t="s">
        <v>571</v>
      </c>
      <c r="E125" s="128" t="s">
        <v>572</v>
      </c>
      <c r="F125" s="134" t="s">
        <v>177</v>
      </c>
      <c r="G125" s="135">
        <v>38.16</v>
      </c>
      <c r="H125" s="70">
        <f t="shared" si="8"/>
        <v>6.6</v>
      </c>
      <c r="I125" s="70">
        <v>31.56</v>
      </c>
      <c r="J125" s="70">
        <v>0</v>
      </c>
      <c r="K125" s="137">
        <f t="shared" si="9"/>
        <v>27</v>
      </c>
      <c r="L125" s="116">
        <v>108</v>
      </c>
      <c r="M125" s="70" t="s">
        <v>573</v>
      </c>
      <c r="N125" s="138" t="s">
        <v>113</v>
      </c>
      <c r="O125" s="70" t="s">
        <v>240</v>
      </c>
      <c r="P125" s="70">
        <v>2019.6</v>
      </c>
      <c r="Q125" s="134" t="s">
        <v>59</v>
      </c>
      <c r="R125" s="70" t="s">
        <v>124</v>
      </c>
      <c r="S125" s="143"/>
    </row>
    <row r="126" s="100" customFormat="1" ht="60" customHeight="1" spans="1:19">
      <c r="A126" s="113">
        <v>86</v>
      </c>
      <c r="B126" s="70" t="s">
        <v>574</v>
      </c>
      <c r="C126" s="134" t="s">
        <v>108</v>
      </c>
      <c r="D126" s="70" t="s">
        <v>575</v>
      </c>
      <c r="E126" s="128" t="s">
        <v>576</v>
      </c>
      <c r="F126" s="134" t="s">
        <v>177</v>
      </c>
      <c r="G126" s="135">
        <v>77.8</v>
      </c>
      <c r="H126" s="70">
        <f t="shared" si="8"/>
        <v>17.97</v>
      </c>
      <c r="I126" s="70">
        <v>59.83</v>
      </c>
      <c r="J126" s="70">
        <v>0</v>
      </c>
      <c r="K126" s="137">
        <f t="shared" si="9"/>
        <v>79</v>
      </c>
      <c r="L126" s="116">
        <v>316</v>
      </c>
      <c r="M126" s="70" t="s">
        <v>505</v>
      </c>
      <c r="N126" s="138" t="s">
        <v>113</v>
      </c>
      <c r="O126" s="70" t="s">
        <v>240</v>
      </c>
      <c r="P126" s="70">
        <v>2019.6</v>
      </c>
      <c r="Q126" s="134" t="s">
        <v>59</v>
      </c>
      <c r="R126" s="70" t="s">
        <v>115</v>
      </c>
      <c r="S126" s="143"/>
    </row>
    <row r="127" s="100" customFormat="1" ht="60" customHeight="1" spans="1:19">
      <c r="A127" s="113">
        <v>87</v>
      </c>
      <c r="B127" s="70" t="s">
        <v>577</v>
      </c>
      <c r="C127" s="134" t="s">
        <v>108</v>
      </c>
      <c r="D127" s="70" t="s">
        <v>578</v>
      </c>
      <c r="E127" s="128" t="s">
        <v>579</v>
      </c>
      <c r="F127" s="134" t="s">
        <v>177</v>
      </c>
      <c r="G127" s="135">
        <v>41.71</v>
      </c>
      <c r="H127" s="70">
        <f t="shared" si="8"/>
        <v>15.72</v>
      </c>
      <c r="I127" s="70">
        <v>25.99</v>
      </c>
      <c r="J127" s="70">
        <v>0</v>
      </c>
      <c r="K127" s="137">
        <f t="shared" si="9"/>
        <v>88.75</v>
      </c>
      <c r="L127" s="116">
        <v>355</v>
      </c>
      <c r="M127" s="70" t="s">
        <v>304</v>
      </c>
      <c r="N127" s="138" t="s">
        <v>113</v>
      </c>
      <c r="O127" s="70" t="s">
        <v>240</v>
      </c>
      <c r="P127" s="70">
        <v>2019.6</v>
      </c>
      <c r="Q127" s="134" t="s">
        <v>59</v>
      </c>
      <c r="R127" s="70" t="s">
        <v>115</v>
      </c>
      <c r="S127" s="143"/>
    </row>
    <row r="128" s="100" customFormat="1" ht="60" customHeight="1" spans="1:19">
      <c r="A128" s="113">
        <v>88</v>
      </c>
      <c r="B128" s="70" t="s">
        <v>580</v>
      </c>
      <c r="C128" s="134" t="s">
        <v>108</v>
      </c>
      <c r="D128" s="70" t="s">
        <v>581</v>
      </c>
      <c r="E128" s="128" t="s">
        <v>582</v>
      </c>
      <c r="F128" s="134" t="s">
        <v>177</v>
      </c>
      <c r="G128" s="135">
        <v>44.73</v>
      </c>
      <c r="H128" s="70">
        <f t="shared" si="8"/>
        <v>6.57</v>
      </c>
      <c r="I128" s="70">
        <v>38.16</v>
      </c>
      <c r="J128" s="70">
        <v>0</v>
      </c>
      <c r="K128" s="137">
        <f t="shared" si="9"/>
        <v>67</v>
      </c>
      <c r="L128" s="116">
        <v>268</v>
      </c>
      <c r="M128" s="70" t="s">
        <v>252</v>
      </c>
      <c r="N128" s="138" t="s">
        <v>113</v>
      </c>
      <c r="O128" s="70" t="s">
        <v>240</v>
      </c>
      <c r="P128" s="70">
        <v>2019.6</v>
      </c>
      <c r="Q128" s="134" t="s">
        <v>59</v>
      </c>
      <c r="R128" s="70" t="s">
        <v>124</v>
      </c>
      <c r="S128" s="143"/>
    </row>
    <row r="129" s="100" customFormat="1" ht="60" customHeight="1" spans="1:19">
      <c r="A129" s="113">
        <v>89</v>
      </c>
      <c r="B129" s="70" t="s">
        <v>583</v>
      </c>
      <c r="C129" s="134" t="s">
        <v>108</v>
      </c>
      <c r="D129" s="70" t="s">
        <v>584</v>
      </c>
      <c r="E129" s="128" t="s">
        <v>585</v>
      </c>
      <c r="F129" s="134" t="s">
        <v>177</v>
      </c>
      <c r="G129" s="135">
        <v>12.61</v>
      </c>
      <c r="H129" s="70">
        <f t="shared" si="8"/>
        <v>4.17</v>
      </c>
      <c r="I129" s="70">
        <v>8.44</v>
      </c>
      <c r="J129" s="70">
        <v>0</v>
      </c>
      <c r="K129" s="137">
        <f t="shared" si="9"/>
        <v>137.75</v>
      </c>
      <c r="L129" s="116">
        <v>551</v>
      </c>
      <c r="M129" s="70" t="s">
        <v>586</v>
      </c>
      <c r="N129" s="138" t="s">
        <v>113</v>
      </c>
      <c r="O129" s="70" t="s">
        <v>240</v>
      </c>
      <c r="P129" s="70">
        <v>2019.6</v>
      </c>
      <c r="Q129" s="134" t="s">
        <v>59</v>
      </c>
      <c r="R129" s="70" t="s">
        <v>124</v>
      </c>
      <c r="S129" s="143"/>
    </row>
    <row r="130" s="100" customFormat="1" ht="60" customHeight="1" spans="1:19">
      <c r="A130" s="113">
        <v>90</v>
      </c>
      <c r="B130" s="70" t="s">
        <v>587</v>
      </c>
      <c r="C130" s="134" t="s">
        <v>108</v>
      </c>
      <c r="D130" s="70" t="s">
        <v>588</v>
      </c>
      <c r="E130" s="128" t="s">
        <v>589</v>
      </c>
      <c r="F130" s="134" t="s">
        <v>177</v>
      </c>
      <c r="G130" s="135">
        <v>26.54</v>
      </c>
      <c r="H130" s="70">
        <f t="shared" si="8"/>
        <v>7.84</v>
      </c>
      <c r="I130" s="70">
        <v>18.7</v>
      </c>
      <c r="J130" s="70">
        <v>0</v>
      </c>
      <c r="K130" s="137">
        <f t="shared" si="9"/>
        <v>113.75</v>
      </c>
      <c r="L130" s="116">
        <v>455</v>
      </c>
      <c r="M130" s="70" t="s">
        <v>590</v>
      </c>
      <c r="N130" s="138" t="s">
        <v>113</v>
      </c>
      <c r="O130" s="70" t="s">
        <v>240</v>
      </c>
      <c r="P130" s="70">
        <v>2019.6</v>
      </c>
      <c r="Q130" s="134" t="s">
        <v>59</v>
      </c>
      <c r="R130" s="70" t="s">
        <v>124</v>
      </c>
      <c r="S130" s="143"/>
    </row>
    <row r="131" s="100" customFormat="1" ht="60" customHeight="1" spans="1:19">
      <c r="A131" s="113">
        <v>91</v>
      </c>
      <c r="B131" s="70" t="s">
        <v>591</v>
      </c>
      <c r="C131" s="134" t="s">
        <v>108</v>
      </c>
      <c r="D131" s="70" t="s">
        <v>592</v>
      </c>
      <c r="E131" s="128" t="s">
        <v>593</v>
      </c>
      <c r="F131" s="134" t="s">
        <v>177</v>
      </c>
      <c r="G131" s="135">
        <v>29.97</v>
      </c>
      <c r="H131" s="70">
        <f t="shared" si="8"/>
        <v>9.15</v>
      </c>
      <c r="I131" s="70">
        <v>20.82</v>
      </c>
      <c r="J131" s="70">
        <v>0</v>
      </c>
      <c r="K131" s="137">
        <f t="shared" si="9"/>
        <v>49.25</v>
      </c>
      <c r="L131" s="116">
        <v>197</v>
      </c>
      <c r="M131" s="70" t="s">
        <v>594</v>
      </c>
      <c r="N131" s="138" t="s">
        <v>113</v>
      </c>
      <c r="O131" s="70" t="s">
        <v>240</v>
      </c>
      <c r="P131" s="70">
        <v>2019.6</v>
      </c>
      <c r="Q131" s="134" t="s">
        <v>59</v>
      </c>
      <c r="R131" s="70" t="s">
        <v>124</v>
      </c>
      <c r="S131" s="143"/>
    </row>
    <row r="132" s="100" customFormat="1" ht="60" customHeight="1" spans="1:19">
      <c r="A132" s="113">
        <v>92</v>
      </c>
      <c r="B132" s="70" t="s">
        <v>595</v>
      </c>
      <c r="C132" s="134" t="s">
        <v>108</v>
      </c>
      <c r="D132" s="70" t="s">
        <v>596</v>
      </c>
      <c r="E132" s="128" t="s">
        <v>597</v>
      </c>
      <c r="F132" s="134" t="s">
        <v>177</v>
      </c>
      <c r="G132" s="135">
        <v>23.71</v>
      </c>
      <c r="H132" s="70">
        <f t="shared" si="8"/>
        <v>8.52</v>
      </c>
      <c r="I132" s="70">
        <v>15.19</v>
      </c>
      <c r="J132" s="70">
        <v>0</v>
      </c>
      <c r="K132" s="137">
        <f t="shared" si="9"/>
        <v>53.25</v>
      </c>
      <c r="L132" s="116">
        <v>213</v>
      </c>
      <c r="M132" s="70" t="s">
        <v>557</v>
      </c>
      <c r="N132" s="138" t="s">
        <v>113</v>
      </c>
      <c r="O132" s="70" t="s">
        <v>240</v>
      </c>
      <c r="P132" s="70">
        <v>2019.6</v>
      </c>
      <c r="Q132" s="134" t="s">
        <v>59</v>
      </c>
      <c r="R132" s="70" t="s">
        <v>124</v>
      </c>
      <c r="S132" s="143"/>
    </row>
    <row r="133" s="100" customFormat="1" ht="60" customHeight="1" spans="1:19">
      <c r="A133" s="113">
        <v>93</v>
      </c>
      <c r="B133" s="70" t="s">
        <v>598</v>
      </c>
      <c r="C133" s="134" t="s">
        <v>108</v>
      </c>
      <c r="D133" s="70" t="s">
        <v>599</v>
      </c>
      <c r="E133" s="128" t="s">
        <v>600</v>
      </c>
      <c r="F133" s="134" t="s">
        <v>177</v>
      </c>
      <c r="G133" s="135">
        <v>42.65</v>
      </c>
      <c r="H133" s="70">
        <f t="shared" si="8"/>
        <v>8.09</v>
      </c>
      <c r="I133" s="70">
        <v>34.56</v>
      </c>
      <c r="J133" s="70">
        <v>0</v>
      </c>
      <c r="K133" s="137">
        <f t="shared" si="9"/>
        <v>70</v>
      </c>
      <c r="L133" s="116">
        <v>280</v>
      </c>
      <c r="M133" s="70" t="s">
        <v>601</v>
      </c>
      <c r="N133" s="138" t="s">
        <v>113</v>
      </c>
      <c r="O133" s="70" t="s">
        <v>240</v>
      </c>
      <c r="P133" s="70">
        <v>2019.6</v>
      </c>
      <c r="Q133" s="134" t="s">
        <v>59</v>
      </c>
      <c r="R133" s="70" t="s">
        <v>124</v>
      </c>
      <c r="S133" s="143"/>
    </row>
    <row r="134" s="100" customFormat="1" ht="60" customHeight="1" spans="1:19">
      <c r="A134" s="113">
        <v>94</v>
      </c>
      <c r="B134" s="70" t="s">
        <v>602</v>
      </c>
      <c r="C134" s="134" t="s">
        <v>108</v>
      </c>
      <c r="D134" s="70" t="s">
        <v>603</v>
      </c>
      <c r="E134" s="128" t="s">
        <v>604</v>
      </c>
      <c r="F134" s="134" t="s">
        <v>177</v>
      </c>
      <c r="G134" s="135">
        <v>39.62</v>
      </c>
      <c r="H134" s="70">
        <f t="shared" si="8"/>
        <v>11.06</v>
      </c>
      <c r="I134" s="70">
        <v>28.56</v>
      </c>
      <c r="J134" s="70">
        <v>0</v>
      </c>
      <c r="K134" s="137">
        <f t="shared" si="9"/>
        <v>95.25</v>
      </c>
      <c r="L134" s="116">
        <v>381</v>
      </c>
      <c r="M134" s="70" t="s">
        <v>605</v>
      </c>
      <c r="N134" s="138" t="s">
        <v>113</v>
      </c>
      <c r="O134" s="70" t="s">
        <v>240</v>
      </c>
      <c r="P134" s="70">
        <v>2019.6</v>
      </c>
      <c r="Q134" s="134" t="s">
        <v>59</v>
      </c>
      <c r="R134" s="70" t="s">
        <v>124</v>
      </c>
      <c r="S134" s="143"/>
    </row>
    <row r="135" s="100" customFormat="1" ht="60" customHeight="1" spans="1:19">
      <c r="A135" s="113">
        <v>95</v>
      </c>
      <c r="B135" s="70" t="s">
        <v>606</v>
      </c>
      <c r="C135" s="134" t="s">
        <v>108</v>
      </c>
      <c r="D135" s="70" t="s">
        <v>607</v>
      </c>
      <c r="E135" s="128" t="s">
        <v>608</v>
      </c>
      <c r="F135" s="134" t="s">
        <v>177</v>
      </c>
      <c r="G135" s="135">
        <v>8.38</v>
      </c>
      <c r="H135" s="70">
        <f t="shared" si="8"/>
        <v>4.14</v>
      </c>
      <c r="I135" s="70">
        <v>4.24</v>
      </c>
      <c r="J135" s="70">
        <v>0</v>
      </c>
      <c r="K135" s="137">
        <f t="shared" si="9"/>
        <v>54.5</v>
      </c>
      <c r="L135" s="116">
        <v>218</v>
      </c>
      <c r="M135" s="70" t="s">
        <v>609</v>
      </c>
      <c r="N135" s="138" t="s">
        <v>113</v>
      </c>
      <c r="O135" s="70" t="s">
        <v>240</v>
      </c>
      <c r="P135" s="70">
        <v>2019.6</v>
      </c>
      <c r="Q135" s="134" t="s">
        <v>59</v>
      </c>
      <c r="R135" s="70" t="s">
        <v>124</v>
      </c>
      <c r="S135" s="143"/>
    </row>
    <row r="136" s="100" customFormat="1" ht="60" customHeight="1" spans="1:19">
      <c r="A136" s="113">
        <v>96</v>
      </c>
      <c r="B136" s="70" t="s">
        <v>610</v>
      </c>
      <c r="C136" s="134" t="s">
        <v>108</v>
      </c>
      <c r="D136" s="70" t="s">
        <v>611</v>
      </c>
      <c r="E136" s="128" t="s">
        <v>612</v>
      </c>
      <c r="F136" s="134" t="s">
        <v>177</v>
      </c>
      <c r="G136" s="135">
        <v>50</v>
      </c>
      <c r="H136" s="70">
        <f t="shared" si="8"/>
        <v>18.26</v>
      </c>
      <c r="I136" s="70">
        <v>31.74</v>
      </c>
      <c r="J136" s="70">
        <v>0</v>
      </c>
      <c r="K136" s="137">
        <f t="shared" si="9"/>
        <v>68.75</v>
      </c>
      <c r="L136" s="116">
        <v>275</v>
      </c>
      <c r="M136" s="70" t="s">
        <v>613</v>
      </c>
      <c r="N136" s="138" t="s">
        <v>113</v>
      </c>
      <c r="O136" s="70" t="s">
        <v>240</v>
      </c>
      <c r="P136" s="70">
        <v>2019.6</v>
      </c>
      <c r="Q136" s="134" t="s">
        <v>59</v>
      </c>
      <c r="R136" s="70" t="s">
        <v>115</v>
      </c>
      <c r="S136" s="143"/>
    </row>
    <row r="137" s="100" customFormat="1" ht="60" customHeight="1" spans="1:19">
      <c r="A137" s="113">
        <v>97</v>
      </c>
      <c r="B137" s="70" t="s">
        <v>614</v>
      </c>
      <c r="C137" s="134" t="s">
        <v>108</v>
      </c>
      <c r="D137" s="70" t="s">
        <v>615</v>
      </c>
      <c r="E137" s="128" t="s">
        <v>616</v>
      </c>
      <c r="F137" s="134" t="s">
        <v>177</v>
      </c>
      <c r="G137" s="135">
        <v>152.76</v>
      </c>
      <c r="H137" s="70">
        <f t="shared" si="8"/>
        <v>35.38</v>
      </c>
      <c r="I137" s="70">
        <v>117.38</v>
      </c>
      <c r="J137" s="70">
        <v>0</v>
      </c>
      <c r="K137" s="137">
        <f t="shared" si="9"/>
        <v>161.75</v>
      </c>
      <c r="L137" s="116">
        <v>647</v>
      </c>
      <c r="M137" s="70" t="s">
        <v>469</v>
      </c>
      <c r="N137" s="138" t="s">
        <v>113</v>
      </c>
      <c r="O137" s="70" t="s">
        <v>240</v>
      </c>
      <c r="P137" s="70">
        <v>2019.6</v>
      </c>
      <c r="Q137" s="134" t="s">
        <v>59</v>
      </c>
      <c r="R137" s="70" t="s">
        <v>115</v>
      </c>
      <c r="S137" s="143"/>
    </row>
    <row r="138" s="100" customFormat="1" ht="60" customHeight="1" spans="1:19">
      <c r="A138" s="113">
        <v>98</v>
      </c>
      <c r="B138" s="70" t="s">
        <v>617</v>
      </c>
      <c r="C138" s="134" t="s">
        <v>108</v>
      </c>
      <c r="D138" s="70" t="s">
        <v>618</v>
      </c>
      <c r="E138" s="128" t="s">
        <v>619</v>
      </c>
      <c r="F138" s="134" t="s">
        <v>177</v>
      </c>
      <c r="G138" s="135">
        <v>59.43</v>
      </c>
      <c r="H138" s="70">
        <f t="shared" si="8"/>
        <v>19.03</v>
      </c>
      <c r="I138" s="70">
        <v>40.4</v>
      </c>
      <c r="J138" s="70">
        <v>0</v>
      </c>
      <c r="K138" s="137">
        <f t="shared" si="9"/>
        <v>107.75</v>
      </c>
      <c r="L138" s="116">
        <v>431</v>
      </c>
      <c r="M138" s="70" t="s">
        <v>620</v>
      </c>
      <c r="N138" s="138" t="s">
        <v>113</v>
      </c>
      <c r="O138" s="70" t="s">
        <v>240</v>
      </c>
      <c r="P138" s="70">
        <v>2019.6</v>
      </c>
      <c r="Q138" s="134" t="s">
        <v>59</v>
      </c>
      <c r="R138" s="70" t="s">
        <v>124</v>
      </c>
      <c r="S138" s="143"/>
    </row>
    <row r="139" s="100" customFormat="1" ht="60" customHeight="1" spans="1:19">
      <c r="A139" s="113">
        <v>99</v>
      </c>
      <c r="B139" s="70" t="s">
        <v>621</v>
      </c>
      <c r="C139" s="134" t="s">
        <v>108</v>
      </c>
      <c r="D139" s="70" t="s">
        <v>622</v>
      </c>
      <c r="E139" s="128" t="s">
        <v>623</v>
      </c>
      <c r="F139" s="134" t="s">
        <v>177</v>
      </c>
      <c r="G139" s="135">
        <v>43.09</v>
      </c>
      <c r="H139" s="70">
        <f t="shared" si="8"/>
        <v>13.84</v>
      </c>
      <c r="I139" s="70">
        <v>29.25</v>
      </c>
      <c r="J139" s="70">
        <v>0</v>
      </c>
      <c r="K139" s="137">
        <f t="shared" si="9"/>
        <v>44</v>
      </c>
      <c r="L139" s="116">
        <v>176</v>
      </c>
      <c r="M139" s="70" t="s">
        <v>624</v>
      </c>
      <c r="N139" s="138" t="s">
        <v>113</v>
      </c>
      <c r="O139" s="70" t="s">
        <v>240</v>
      </c>
      <c r="P139" s="70">
        <v>2019.6</v>
      </c>
      <c r="Q139" s="134" t="s">
        <v>59</v>
      </c>
      <c r="R139" s="70" t="s">
        <v>124</v>
      </c>
      <c r="S139" s="143"/>
    </row>
    <row r="140" s="100" customFormat="1" ht="60" customHeight="1" spans="1:19">
      <c r="A140" s="113">
        <v>100</v>
      </c>
      <c r="B140" s="70" t="s">
        <v>625</v>
      </c>
      <c r="C140" s="134" t="s">
        <v>108</v>
      </c>
      <c r="D140" s="70" t="s">
        <v>626</v>
      </c>
      <c r="E140" s="128" t="s">
        <v>627</v>
      </c>
      <c r="F140" s="134" t="s">
        <v>177</v>
      </c>
      <c r="G140" s="135">
        <v>51.63</v>
      </c>
      <c r="H140" s="70">
        <f t="shared" si="8"/>
        <v>17.88</v>
      </c>
      <c r="I140" s="70">
        <v>33.75</v>
      </c>
      <c r="J140" s="70">
        <v>0</v>
      </c>
      <c r="K140" s="137">
        <f t="shared" si="9"/>
        <v>142</v>
      </c>
      <c r="L140" s="116">
        <v>568</v>
      </c>
      <c r="M140" s="70" t="s">
        <v>628</v>
      </c>
      <c r="N140" s="138" t="s">
        <v>113</v>
      </c>
      <c r="O140" s="70" t="s">
        <v>240</v>
      </c>
      <c r="P140" s="70">
        <v>2019.6</v>
      </c>
      <c r="Q140" s="134" t="s">
        <v>59</v>
      </c>
      <c r="R140" s="70" t="s">
        <v>124</v>
      </c>
      <c r="S140" s="143"/>
    </row>
    <row r="141" s="100" customFormat="1" ht="60" customHeight="1" spans="1:19">
      <c r="A141" s="113">
        <v>101</v>
      </c>
      <c r="B141" s="70" t="s">
        <v>629</v>
      </c>
      <c r="C141" s="134" t="s">
        <v>108</v>
      </c>
      <c r="D141" s="70" t="s">
        <v>630</v>
      </c>
      <c r="E141" s="128" t="s">
        <v>631</v>
      </c>
      <c r="F141" s="134" t="s">
        <v>177</v>
      </c>
      <c r="G141" s="135">
        <v>47.31</v>
      </c>
      <c r="H141" s="70">
        <f t="shared" si="8"/>
        <v>5.56</v>
      </c>
      <c r="I141" s="70">
        <v>41.75</v>
      </c>
      <c r="J141" s="70">
        <v>0</v>
      </c>
      <c r="K141" s="137">
        <f t="shared" si="9"/>
        <v>45</v>
      </c>
      <c r="L141" s="116">
        <v>180</v>
      </c>
      <c r="M141" s="70" t="s">
        <v>632</v>
      </c>
      <c r="N141" s="138" t="s">
        <v>113</v>
      </c>
      <c r="O141" s="70" t="s">
        <v>240</v>
      </c>
      <c r="P141" s="70">
        <v>2019.6</v>
      </c>
      <c r="Q141" s="134" t="s">
        <v>59</v>
      </c>
      <c r="R141" s="70" t="s">
        <v>124</v>
      </c>
      <c r="S141" s="143"/>
    </row>
    <row r="142" s="100" customFormat="1" ht="60" customHeight="1" spans="1:19">
      <c r="A142" s="113">
        <v>102</v>
      </c>
      <c r="B142" s="70" t="s">
        <v>633</v>
      </c>
      <c r="C142" s="134" t="s">
        <v>108</v>
      </c>
      <c r="D142" s="70" t="s">
        <v>634</v>
      </c>
      <c r="E142" s="128" t="s">
        <v>635</v>
      </c>
      <c r="F142" s="134" t="s">
        <v>177</v>
      </c>
      <c r="G142" s="135">
        <v>39.31</v>
      </c>
      <c r="H142" s="70">
        <f t="shared" si="8"/>
        <v>6.39</v>
      </c>
      <c r="I142" s="70">
        <v>32.92</v>
      </c>
      <c r="J142" s="70">
        <v>0</v>
      </c>
      <c r="K142" s="137">
        <f t="shared" si="9"/>
        <v>64</v>
      </c>
      <c r="L142" s="116">
        <v>256</v>
      </c>
      <c r="M142" s="70" t="s">
        <v>636</v>
      </c>
      <c r="N142" s="138" t="s">
        <v>113</v>
      </c>
      <c r="O142" s="70" t="s">
        <v>240</v>
      </c>
      <c r="P142" s="70">
        <v>2019.6</v>
      </c>
      <c r="Q142" s="134" t="s">
        <v>59</v>
      </c>
      <c r="R142" s="70" t="s">
        <v>124</v>
      </c>
      <c r="S142" s="143"/>
    </row>
    <row r="143" s="100" customFormat="1" ht="60" customHeight="1" spans="1:19">
      <c r="A143" s="113">
        <v>103</v>
      </c>
      <c r="B143" s="70" t="s">
        <v>637</v>
      </c>
      <c r="C143" s="134" t="s">
        <v>108</v>
      </c>
      <c r="D143" s="70" t="s">
        <v>638</v>
      </c>
      <c r="E143" s="128" t="s">
        <v>639</v>
      </c>
      <c r="F143" s="134" t="s">
        <v>177</v>
      </c>
      <c r="G143" s="135">
        <v>66.88</v>
      </c>
      <c r="H143" s="70">
        <f t="shared" si="8"/>
        <v>8.74999999999999</v>
      </c>
      <c r="I143" s="70">
        <v>58.13</v>
      </c>
      <c r="J143" s="70">
        <v>0</v>
      </c>
      <c r="K143" s="137">
        <f t="shared" si="9"/>
        <v>22.25</v>
      </c>
      <c r="L143" s="116">
        <v>89</v>
      </c>
      <c r="M143" s="70" t="s">
        <v>640</v>
      </c>
      <c r="N143" s="138" t="s">
        <v>113</v>
      </c>
      <c r="O143" s="70" t="s">
        <v>240</v>
      </c>
      <c r="P143" s="70">
        <v>2019.6</v>
      </c>
      <c r="Q143" s="134" t="s">
        <v>59</v>
      </c>
      <c r="R143" s="70" t="s">
        <v>124</v>
      </c>
      <c r="S143" s="143"/>
    </row>
    <row r="144" s="100" customFormat="1" ht="69" customHeight="1" spans="1:19">
      <c r="A144" s="113">
        <v>104</v>
      </c>
      <c r="B144" s="70" t="s">
        <v>641</v>
      </c>
      <c r="C144" s="134" t="s">
        <v>108</v>
      </c>
      <c r="D144" s="70" t="s">
        <v>642</v>
      </c>
      <c r="E144" s="128" t="s">
        <v>643</v>
      </c>
      <c r="F144" s="134" t="s">
        <v>177</v>
      </c>
      <c r="G144" s="135">
        <v>234.09</v>
      </c>
      <c r="H144" s="70">
        <f t="shared" si="8"/>
        <v>141.96</v>
      </c>
      <c r="I144" s="70">
        <v>92.13</v>
      </c>
      <c r="J144" s="70">
        <v>0</v>
      </c>
      <c r="K144" s="137">
        <f t="shared" si="9"/>
        <v>95.75</v>
      </c>
      <c r="L144" s="116">
        <v>383</v>
      </c>
      <c r="M144" s="70" t="s">
        <v>403</v>
      </c>
      <c r="N144" s="138" t="s">
        <v>113</v>
      </c>
      <c r="O144" s="70" t="s">
        <v>240</v>
      </c>
      <c r="P144" s="70">
        <v>2019.6</v>
      </c>
      <c r="Q144" s="134" t="s">
        <v>59</v>
      </c>
      <c r="R144" s="70" t="s">
        <v>124</v>
      </c>
      <c r="S144" s="143"/>
    </row>
    <row r="145" s="100" customFormat="1" ht="60" customHeight="1" spans="1:19">
      <c r="A145" s="113">
        <v>105</v>
      </c>
      <c r="B145" s="70" t="s">
        <v>644</v>
      </c>
      <c r="C145" s="134" t="s">
        <v>108</v>
      </c>
      <c r="D145" s="70" t="s">
        <v>645</v>
      </c>
      <c r="E145" s="128" t="s">
        <v>646</v>
      </c>
      <c r="F145" s="134" t="s">
        <v>177</v>
      </c>
      <c r="G145" s="135">
        <v>32.02</v>
      </c>
      <c r="H145" s="70">
        <f t="shared" si="8"/>
        <v>5.69</v>
      </c>
      <c r="I145" s="70">
        <v>26.33</v>
      </c>
      <c r="J145" s="70">
        <v>0</v>
      </c>
      <c r="K145" s="137">
        <f t="shared" si="9"/>
        <v>32</v>
      </c>
      <c r="L145" s="116">
        <v>128</v>
      </c>
      <c r="M145" s="70" t="s">
        <v>647</v>
      </c>
      <c r="N145" s="138" t="s">
        <v>113</v>
      </c>
      <c r="O145" s="70" t="s">
        <v>240</v>
      </c>
      <c r="P145" s="70">
        <v>2019.6</v>
      </c>
      <c r="Q145" s="134" t="s">
        <v>59</v>
      </c>
      <c r="R145" s="70" t="s">
        <v>115</v>
      </c>
      <c r="S145" s="143"/>
    </row>
    <row r="146" s="100" customFormat="1" ht="60" customHeight="1" spans="1:19">
      <c r="A146" s="113">
        <v>106</v>
      </c>
      <c r="B146" s="70" t="s">
        <v>648</v>
      </c>
      <c r="C146" s="134" t="s">
        <v>108</v>
      </c>
      <c r="D146" s="70" t="s">
        <v>649</v>
      </c>
      <c r="E146" s="128" t="s">
        <v>650</v>
      </c>
      <c r="F146" s="134" t="s">
        <v>177</v>
      </c>
      <c r="G146" s="135">
        <v>65.34</v>
      </c>
      <c r="H146" s="70">
        <f t="shared" ref="H146:H165" si="10">SUM(G146-I146)</f>
        <v>6.69</v>
      </c>
      <c r="I146" s="70">
        <v>58.65</v>
      </c>
      <c r="J146" s="70">
        <v>0</v>
      </c>
      <c r="K146" s="137">
        <f t="shared" si="9"/>
        <v>82.5</v>
      </c>
      <c r="L146" s="116">
        <v>330</v>
      </c>
      <c r="M146" s="70" t="s">
        <v>651</v>
      </c>
      <c r="N146" s="138" t="s">
        <v>113</v>
      </c>
      <c r="O146" s="70" t="s">
        <v>240</v>
      </c>
      <c r="P146" s="70">
        <v>2019.6</v>
      </c>
      <c r="Q146" s="134" t="s">
        <v>59</v>
      </c>
      <c r="R146" s="70" t="s">
        <v>124</v>
      </c>
      <c r="S146" s="143"/>
    </row>
    <row r="147" s="100" customFormat="1" ht="60" customHeight="1" spans="1:19">
      <c r="A147" s="113">
        <v>107</v>
      </c>
      <c r="B147" s="70" t="s">
        <v>652</v>
      </c>
      <c r="C147" s="134" t="s">
        <v>108</v>
      </c>
      <c r="D147" s="70" t="s">
        <v>653</v>
      </c>
      <c r="E147" s="128" t="s">
        <v>654</v>
      </c>
      <c r="F147" s="134" t="s">
        <v>177</v>
      </c>
      <c r="G147" s="135">
        <v>94.34</v>
      </c>
      <c r="H147" s="70">
        <f t="shared" si="10"/>
        <v>14.94</v>
      </c>
      <c r="I147" s="70">
        <v>79.4</v>
      </c>
      <c r="J147" s="70">
        <v>0</v>
      </c>
      <c r="K147" s="137">
        <f t="shared" si="9"/>
        <v>61.25</v>
      </c>
      <c r="L147" s="116">
        <v>245</v>
      </c>
      <c r="M147" s="70" t="s">
        <v>655</v>
      </c>
      <c r="N147" s="138" t="s">
        <v>113</v>
      </c>
      <c r="O147" s="70" t="s">
        <v>240</v>
      </c>
      <c r="P147" s="70">
        <v>2019.6</v>
      </c>
      <c r="Q147" s="134" t="s">
        <v>59</v>
      </c>
      <c r="R147" s="70" t="s">
        <v>124</v>
      </c>
      <c r="S147" s="143"/>
    </row>
    <row r="148" s="100" customFormat="1" ht="60" customHeight="1" spans="1:19">
      <c r="A148" s="113">
        <v>108</v>
      </c>
      <c r="B148" s="70" t="s">
        <v>656</v>
      </c>
      <c r="C148" s="134" t="s">
        <v>108</v>
      </c>
      <c r="D148" s="70" t="s">
        <v>657</v>
      </c>
      <c r="E148" s="128" t="s">
        <v>658</v>
      </c>
      <c r="F148" s="134" t="s">
        <v>177</v>
      </c>
      <c r="G148" s="135">
        <v>37.42</v>
      </c>
      <c r="H148" s="70">
        <f t="shared" si="10"/>
        <v>1.6</v>
      </c>
      <c r="I148" s="70">
        <v>35.82</v>
      </c>
      <c r="J148" s="70">
        <v>0</v>
      </c>
      <c r="K148" s="137">
        <f t="shared" si="9"/>
        <v>125</v>
      </c>
      <c r="L148" s="116">
        <v>500</v>
      </c>
      <c r="M148" s="70" t="s">
        <v>659</v>
      </c>
      <c r="N148" s="138" t="s">
        <v>113</v>
      </c>
      <c r="O148" s="70" t="s">
        <v>240</v>
      </c>
      <c r="P148" s="70">
        <v>2019.6</v>
      </c>
      <c r="Q148" s="134" t="s">
        <v>59</v>
      </c>
      <c r="R148" s="70" t="s">
        <v>124</v>
      </c>
      <c r="S148" s="143"/>
    </row>
    <row r="149" s="100" customFormat="1" ht="60" customHeight="1" spans="1:19">
      <c r="A149" s="113">
        <v>109</v>
      </c>
      <c r="B149" s="70" t="s">
        <v>660</v>
      </c>
      <c r="C149" s="134" t="s">
        <v>108</v>
      </c>
      <c r="D149" s="70" t="s">
        <v>661</v>
      </c>
      <c r="E149" s="128" t="s">
        <v>662</v>
      </c>
      <c r="F149" s="134" t="s">
        <v>177</v>
      </c>
      <c r="G149" s="135">
        <v>47.38</v>
      </c>
      <c r="H149" s="70">
        <f t="shared" si="10"/>
        <v>17.78</v>
      </c>
      <c r="I149" s="70">
        <v>29.6</v>
      </c>
      <c r="J149" s="70">
        <v>0</v>
      </c>
      <c r="K149" s="137">
        <f t="shared" si="9"/>
        <v>158.5</v>
      </c>
      <c r="L149" s="116">
        <v>634</v>
      </c>
      <c r="M149" s="70" t="s">
        <v>663</v>
      </c>
      <c r="N149" s="138" t="s">
        <v>113</v>
      </c>
      <c r="O149" s="70" t="s">
        <v>240</v>
      </c>
      <c r="P149" s="70">
        <v>2019.6</v>
      </c>
      <c r="Q149" s="134" t="s">
        <v>59</v>
      </c>
      <c r="R149" s="70" t="s">
        <v>124</v>
      </c>
      <c r="S149" s="143"/>
    </row>
    <row r="150" s="100" customFormat="1" ht="60" customHeight="1" spans="1:19">
      <c r="A150" s="113">
        <v>110</v>
      </c>
      <c r="B150" s="70" t="s">
        <v>664</v>
      </c>
      <c r="C150" s="134" t="s">
        <v>108</v>
      </c>
      <c r="D150" s="70" t="s">
        <v>665</v>
      </c>
      <c r="E150" s="128" t="s">
        <v>666</v>
      </c>
      <c r="F150" s="134" t="s">
        <v>177</v>
      </c>
      <c r="G150" s="135">
        <v>72.07</v>
      </c>
      <c r="H150" s="70">
        <f t="shared" si="10"/>
        <v>18.7</v>
      </c>
      <c r="I150" s="70">
        <v>53.37</v>
      </c>
      <c r="J150" s="70">
        <v>0</v>
      </c>
      <c r="K150" s="137">
        <f t="shared" si="9"/>
        <v>98.75</v>
      </c>
      <c r="L150" s="116">
        <v>395</v>
      </c>
      <c r="M150" s="70" t="s">
        <v>280</v>
      </c>
      <c r="N150" s="138" t="s">
        <v>113</v>
      </c>
      <c r="O150" s="70" t="s">
        <v>240</v>
      </c>
      <c r="P150" s="70">
        <v>2019.6</v>
      </c>
      <c r="Q150" s="134" t="s">
        <v>59</v>
      </c>
      <c r="R150" s="70" t="s">
        <v>124</v>
      </c>
      <c r="S150" s="143"/>
    </row>
    <row r="151" s="100" customFormat="1" ht="60" customHeight="1" spans="1:19">
      <c r="A151" s="113">
        <v>111</v>
      </c>
      <c r="B151" s="70" t="s">
        <v>667</v>
      </c>
      <c r="C151" s="134" t="s">
        <v>108</v>
      </c>
      <c r="D151" s="70" t="s">
        <v>668</v>
      </c>
      <c r="E151" s="128" t="s">
        <v>669</v>
      </c>
      <c r="F151" s="134" t="s">
        <v>177</v>
      </c>
      <c r="G151" s="135">
        <v>49.05</v>
      </c>
      <c r="H151" s="70">
        <f t="shared" si="10"/>
        <v>10.62</v>
      </c>
      <c r="I151" s="70">
        <v>38.43</v>
      </c>
      <c r="J151" s="70">
        <v>0</v>
      </c>
      <c r="K151" s="137">
        <f t="shared" si="9"/>
        <v>146</v>
      </c>
      <c r="L151" s="116">
        <v>584</v>
      </c>
      <c r="M151" s="70" t="s">
        <v>670</v>
      </c>
      <c r="N151" s="138" t="s">
        <v>113</v>
      </c>
      <c r="O151" s="70" t="s">
        <v>240</v>
      </c>
      <c r="P151" s="70">
        <v>2019.6</v>
      </c>
      <c r="Q151" s="134" t="s">
        <v>59</v>
      </c>
      <c r="R151" s="70" t="s">
        <v>124</v>
      </c>
      <c r="S151" s="143"/>
    </row>
    <row r="152" s="100" customFormat="1" ht="60" customHeight="1" spans="1:19">
      <c r="A152" s="113">
        <v>112</v>
      </c>
      <c r="B152" s="70" t="s">
        <v>671</v>
      </c>
      <c r="C152" s="134" t="s">
        <v>108</v>
      </c>
      <c r="D152" s="70" t="s">
        <v>672</v>
      </c>
      <c r="E152" s="128" t="s">
        <v>673</v>
      </c>
      <c r="F152" s="134" t="s">
        <v>177</v>
      </c>
      <c r="G152" s="135">
        <v>21.33</v>
      </c>
      <c r="H152" s="70">
        <f t="shared" si="10"/>
        <v>3.9</v>
      </c>
      <c r="I152" s="70">
        <v>17.43</v>
      </c>
      <c r="J152" s="70">
        <v>0</v>
      </c>
      <c r="K152" s="137">
        <f t="shared" si="9"/>
        <v>27.5</v>
      </c>
      <c r="L152" s="116">
        <v>110</v>
      </c>
      <c r="M152" s="70" t="s">
        <v>674</v>
      </c>
      <c r="N152" s="138" t="s">
        <v>113</v>
      </c>
      <c r="O152" s="70" t="s">
        <v>240</v>
      </c>
      <c r="P152" s="70">
        <v>2019.6</v>
      </c>
      <c r="Q152" s="134" t="s">
        <v>59</v>
      </c>
      <c r="R152" s="70" t="s">
        <v>124</v>
      </c>
      <c r="S152" s="143"/>
    </row>
    <row r="153" s="100" customFormat="1" ht="60" customHeight="1" spans="1:19">
      <c r="A153" s="113">
        <v>113</v>
      </c>
      <c r="B153" s="70" t="s">
        <v>675</v>
      </c>
      <c r="C153" s="134" t="s">
        <v>108</v>
      </c>
      <c r="D153" s="70" t="s">
        <v>676</v>
      </c>
      <c r="E153" s="128" t="s">
        <v>677</v>
      </c>
      <c r="F153" s="134" t="s">
        <v>177</v>
      </c>
      <c r="G153" s="135">
        <v>17.92</v>
      </c>
      <c r="H153" s="70">
        <f t="shared" si="10"/>
        <v>3.4</v>
      </c>
      <c r="I153" s="70">
        <v>14.52</v>
      </c>
      <c r="J153" s="70">
        <v>0</v>
      </c>
      <c r="K153" s="137">
        <f t="shared" si="9"/>
        <v>22.5</v>
      </c>
      <c r="L153" s="116">
        <v>90</v>
      </c>
      <c r="M153" s="70" t="s">
        <v>678</v>
      </c>
      <c r="N153" s="138" t="s">
        <v>113</v>
      </c>
      <c r="O153" s="70" t="s">
        <v>240</v>
      </c>
      <c r="P153" s="70">
        <v>2019.6</v>
      </c>
      <c r="Q153" s="134" t="s">
        <v>59</v>
      </c>
      <c r="R153" s="70" t="s">
        <v>124</v>
      </c>
      <c r="S153" s="143"/>
    </row>
    <row r="154" s="100" customFormat="1" ht="60" customHeight="1" spans="1:19">
      <c r="A154" s="113">
        <v>114</v>
      </c>
      <c r="B154" s="70" t="s">
        <v>679</v>
      </c>
      <c r="C154" s="134" t="s">
        <v>108</v>
      </c>
      <c r="D154" s="70" t="s">
        <v>680</v>
      </c>
      <c r="E154" s="128" t="s">
        <v>681</v>
      </c>
      <c r="F154" s="134" t="s">
        <v>177</v>
      </c>
      <c r="G154" s="135">
        <v>102.07</v>
      </c>
      <c r="H154" s="70">
        <f t="shared" si="10"/>
        <v>26.92</v>
      </c>
      <c r="I154" s="70">
        <v>75.15</v>
      </c>
      <c r="J154" s="70">
        <v>0</v>
      </c>
      <c r="K154" s="137">
        <f t="shared" si="9"/>
        <v>154</v>
      </c>
      <c r="L154" s="116">
        <v>616</v>
      </c>
      <c r="M154" s="70" t="s">
        <v>682</v>
      </c>
      <c r="N154" s="138" t="s">
        <v>113</v>
      </c>
      <c r="O154" s="70" t="s">
        <v>240</v>
      </c>
      <c r="P154" s="70">
        <v>2019.6</v>
      </c>
      <c r="Q154" s="134" t="s">
        <v>59</v>
      </c>
      <c r="R154" s="70" t="s">
        <v>124</v>
      </c>
      <c r="S154" s="143"/>
    </row>
    <row r="155" s="100" customFormat="1" ht="60" customHeight="1" spans="1:19">
      <c r="A155" s="113">
        <v>115</v>
      </c>
      <c r="B155" s="70" t="s">
        <v>683</v>
      </c>
      <c r="C155" s="134" t="s">
        <v>108</v>
      </c>
      <c r="D155" s="70" t="s">
        <v>684</v>
      </c>
      <c r="E155" s="128" t="s">
        <v>685</v>
      </c>
      <c r="F155" s="134" t="s">
        <v>177</v>
      </c>
      <c r="G155" s="135">
        <v>119.37</v>
      </c>
      <c r="H155" s="70">
        <f t="shared" si="10"/>
        <v>55.84</v>
      </c>
      <c r="I155" s="70">
        <v>63.53</v>
      </c>
      <c r="J155" s="70">
        <v>0</v>
      </c>
      <c r="K155" s="137">
        <f t="shared" si="9"/>
        <v>96.75</v>
      </c>
      <c r="L155" s="116">
        <v>387</v>
      </c>
      <c r="M155" s="70" t="s">
        <v>686</v>
      </c>
      <c r="N155" s="138" t="s">
        <v>113</v>
      </c>
      <c r="O155" s="70" t="s">
        <v>240</v>
      </c>
      <c r="P155" s="70">
        <v>2019.6</v>
      </c>
      <c r="Q155" s="134" t="s">
        <v>59</v>
      </c>
      <c r="R155" s="70" t="s">
        <v>124</v>
      </c>
      <c r="S155" s="143"/>
    </row>
    <row r="156" s="100" customFormat="1" ht="60" customHeight="1" spans="1:19">
      <c r="A156" s="113">
        <v>116</v>
      </c>
      <c r="B156" s="70" t="s">
        <v>687</v>
      </c>
      <c r="C156" s="134" t="s">
        <v>108</v>
      </c>
      <c r="D156" s="70" t="s">
        <v>688</v>
      </c>
      <c r="E156" s="128" t="s">
        <v>689</v>
      </c>
      <c r="F156" s="134" t="s">
        <v>177</v>
      </c>
      <c r="G156" s="135">
        <v>45.71</v>
      </c>
      <c r="H156" s="70">
        <f t="shared" si="10"/>
        <v>10.45</v>
      </c>
      <c r="I156" s="70">
        <v>35.26</v>
      </c>
      <c r="J156" s="70">
        <v>0</v>
      </c>
      <c r="K156" s="137">
        <f t="shared" si="9"/>
        <v>158</v>
      </c>
      <c r="L156" s="116">
        <v>632</v>
      </c>
      <c r="M156" s="70" t="s">
        <v>690</v>
      </c>
      <c r="N156" s="138" t="s">
        <v>113</v>
      </c>
      <c r="O156" s="70" t="s">
        <v>240</v>
      </c>
      <c r="P156" s="70">
        <v>2019.6</v>
      </c>
      <c r="Q156" s="134" t="s">
        <v>59</v>
      </c>
      <c r="R156" s="70" t="s">
        <v>115</v>
      </c>
      <c r="S156" s="143"/>
    </row>
    <row r="157" s="100" customFormat="1" ht="60" customHeight="1" spans="1:19">
      <c r="A157" s="113">
        <v>117</v>
      </c>
      <c r="B157" s="70" t="s">
        <v>691</v>
      </c>
      <c r="C157" s="134" t="s">
        <v>108</v>
      </c>
      <c r="D157" s="70" t="s">
        <v>692</v>
      </c>
      <c r="E157" s="128" t="s">
        <v>693</v>
      </c>
      <c r="F157" s="134" t="s">
        <v>177</v>
      </c>
      <c r="G157" s="135">
        <v>25.61</v>
      </c>
      <c r="H157" s="70">
        <f t="shared" si="10"/>
        <v>0.169999999999998</v>
      </c>
      <c r="I157" s="70">
        <v>25.44</v>
      </c>
      <c r="J157" s="70">
        <v>0</v>
      </c>
      <c r="K157" s="137">
        <f t="shared" si="9"/>
        <v>39.25</v>
      </c>
      <c r="L157" s="116">
        <v>157</v>
      </c>
      <c r="M157" s="70" t="s">
        <v>694</v>
      </c>
      <c r="N157" s="138" t="s">
        <v>113</v>
      </c>
      <c r="O157" s="70" t="s">
        <v>240</v>
      </c>
      <c r="P157" s="70">
        <v>2019.6</v>
      </c>
      <c r="Q157" s="134" t="s">
        <v>59</v>
      </c>
      <c r="R157" s="70" t="s">
        <v>124</v>
      </c>
      <c r="S157" s="143"/>
    </row>
    <row r="158" s="100" customFormat="1" ht="60" customHeight="1" spans="1:19">
      <c r="A158" s="113">
        <v>118</v>
      </c>
      <c r="B158" s="70" t="s">
        <v>695</v>
      </c>
      <c r="C158" s="134" t="s">
        <v>108</v>
      </c>
      <c r="D158" s="70" t="s">
        <v>696</v>
      </c>
      <c r="E158" s="128" t="s">
        <v>697</v>
      </c>
      <c r="F158" s="134" t="s">
        <v>177</v>
      </c>
      <c r="G158" s="135">
        <v>40.23</v>
      </c>
      <c r="H158" s="70">
        <f t="shared" si="10"/>
        <v>19.57</v>
      </c>
      <c r="I158" s="70">
        <v>20.66</v>
      </c>
      <c r="J158" s="70">
        <v>0</v>
      </c>
      <c r="K158" s="137">
        <f t="shared" si="9"/>
        <v>178.25</v>
      </c>
      <c r="L158" s="116">
        <v>713</v>
      </c>
      <c r="M158" s="70" t="s">
        <v>698</v>
      </c>
      <c r="N158" s="138" t="s">
        <v>113</v>
      </c>
      <c r="O158" s="70" t="s">
        <v>240</v>
      </c>
      <c r="P158" s="70">
        <v>2019.6</v>
      </c>
      <c r="Q158" s="134" t="s">
        <v>59</v>
      </c>
      <c r="R158" s="70" t="s">
        <v>124</v>
      </c>
      <c r="S158" s="143"/>
    </row>
    <row r="159" s="100" customFormat="1" ht="60" customHeight="1" spans="1:19">
      <c r="A159" s="113">
        <v>119</v>
      </c>
      <c r="B159" s="70" t="s">
        <v>699</v>
      </c>
      <c r="C159" s="134" t="s">
        <v>108</v>
      </c>
      <c r="D159" s="70" t="s">
        <v>700</v>
      </c>
      <c r="E159" s="128" t="s">
        <v>701</v>
      </c>
      <c r="F159" s="134" t="s">
        <v>177</v>
      </c>
      <c r="G159" s="135">
        <v>47.26</v>
      </c>
      <c r="H159" s="70">
        <f t="shared" si="10"/>
        <v>5.96</v>
      </c>
      <c r="I159" s="70">
        <v>41.3</v>
      </c>
      <c r="J159" s="70">
        <v>0</v>
      </c>
      <c r="K159" s="137">
        <f t="shared" si="9"/>
        <v>56.25</v>
      </c>
      <c r="L159" s="116">
        <v>225</v>
      </c>
      <c r="M159" s="70" t="s">
        <v>702</v>
      </c>
      <c r="N159" s="138" t="s">
        <v>113</v>
      </c>
      <c r="O159" s="70" t="s">
        <v>240</v>
      </c>
      <c r="P159" s="70">
        <v>2019.6</v>
      </c>
      <c r="Q159" s="134" t="s">
        <v>59</v>
      </c>
      <c r="R159" s="70" t="s">
        <v>124</v>
      </c>
      <c r="S159" s="143"/>
    </row>
    <row r="160" s="100" customFormat="1" ht="60" customHeight="1" spans="1:19">
      <c r="A160" s="113">
        <v>120</v>
      </c>
      <c r="B160" s="70" t="s">
        <v>703</v>
      </c>
      <c r="C160" s="134" t="s">
        <v>108</v>
      </c>
      <c r="D160" s="70" t="s">
        <v>704</v>
      </c>
      <c r="E160" s="128" t="s">
        <v>705</v>
      </c>
      <c r="F160" s="134" t="s">
        <v>177</v>
      </c>
      <c r="G160" s="135">
        <v>80.68</v>
      </c>
      <c r="H160" s="70">
        <f t="shared" si="10"/>
        <v>14.27</v>
      </c>
      <c r="I160" s="70">
        <v>66.41</v>
      </c>
      <c r="J160" s="70">
        <v>0</v>
      </c>
      <c r="K160" s="137">
        <f t="shared" si="9"/>
        <v>86.5</v>
      </c>
      <c r="L160" s="116">
        <v>346</v>
      </c>
      <c r="M160" s="70" t="s">
        <v>706</v>
      </c>
      <c r="N160" s="138" t="s">
        <v>113</v>
      </c>
      <c r="O160" s="70" t="s">
        <v>240</v>
      </c>
      <c r="P160" s="70">
        <v>2019.6</v>
      </c>
      <c r="Q160" s="134" t="s">
        <v>59</v>
      </c>
      <c r="R160" s="70" t="s">
        <v>124</v>
      </c>
      <c r="S160" s="143"/>
    </row>
    <row r="161" s="100" customFormat="1" ht="60" customHeight="1" spans="1:19">
      <c r="A161" s="113">
        <v>121</v>
      </c>
      <c r="B161" s="70" t="s">
        <v>707</v>
      </c>
      <c r="C161" s="134" t="s">
        <v>108</v>
      </c>
      <c r="D161" s="70" t="s">
        <v>708</v>
      </c>
      <c r="E161" s="128" t="s">
        <v>709</v>
      </c>
      <c r="F161" s="134" t="s">
        <v>177</v>
      </c>
      <c r="G161" s="135">
        <v>71.95</v>
      </c>
      <c r="H161" s="70">
        <f t="shared" si="10"/>
        <v>23.78</v>
      </c>
      <c r="I161" s="70">
        <v>48.17</v>
      </c>
      <c r="J161" s="70">
        <v>0</v>
      </c>
      <c r="K161" s="137">
        <f t="shared" si="9"/>
        <v>111.75</v>
      </c>
      <c r="L161" s="116">
        <v>447</v>
      </c>
      <c r="M161" s="70" t="s">
        <v>541</v>
      </c>
      <c r="N161" s="138" t="s">
        <v>113</v>
      </c>
      <c r="O161" s="70" t="s">
        <v>240</v>
      </c>
      <c r="P161" s="70">
        <v>2019.6</v>
      </c>
      <c r="Q161" s="134" t="s">
        <v>59</v>
      </c>
      <c r="R161" s="70" t="s">
        <v>124</v>
      </c>
      <c r="S161" s="143"/>
    </row>
    <row r="162" s="100" customFormat="1" ht="70" customHeight="1" spans="1:19">
      <c r="A162" s="113">
        <v>122</v>
      </c>
      <c r="B162" s="70" t="s">
        <v>710</v>
      </c>
      <c r="C162" s="134" t="s">
        <v>108</v>
      </c>
      <c r="D162" s="70" t="s">
        <v>711</v>
      </c>
      <c r="E162" s="128" t="s">
        <v>712</v>
      </c>
      <c r="F162" s="134" t="s">
        <v>177</v>
      </c>
      <c r="G162" s="135">
        <v>197.63</v>
      </c>
      <c r="H162" s="70">
        <f t="shared" si="10"/>
        <v>20.24</v>
      </c>
      <c r="I162" s="70">
        <v>177.39</v>
      </c>
      <c r="J162" s="70">
        <v>0</v>
      </c>
      <c r="K162" s="137">
        <f t="shared" si="9"/>
        <v>280.75</v>
      </c>
      <c r="L162" s="116">
        <v>1123</v>
      </c>
      <c r="M162" s="70" t="s">
        <v>713</v>
      </c>
      <c r="N162" s="138" t="s">
        <v>113</v>
      </c>
      <c r="O162" s="70" t="s">
        <v>240</v>
      </c>
      <c r="P162" s="70">
        <v>2019.6</v>
      </c>
      <c r="Q162" s="134" t="s">
        <v>59</v>
      </c>
      <c r="R162" s="70" t="s">
        <v>115</v>
      </c>
      <c r="S162" s="143"/>
    </row>
    <row r="163" s="100" customFormat="1" ht="60" customHeight="1" spans="1:19">
      <c r="A163" s="113">
        <v>123</v>
      </c>
      <c r="B163" s="70" t="s">
        <v>714</v>
      </c>
      <c r="C163" s="134" t="s">
        <v>108</v>
      </c>
      <c r="D163" s="70" t="s">
        <v>715</v>
      </c>
      <c r="E163" s="128" t="s">
        <v>716</v>
      </c>
      <c r="F163" s="134" t="s">
        <v>177</v>
      </c>
      <c r="G163" s="135">
        <v>111.87</v>
      </c>
      <c r="H163" s="70">
        <f t="shared" si="10"/>
        <v>17.98</v>
      </c>
      <c r="I163" s="70">
        <v>93.89</v>
      </c>
      <c r="J163" s="70">
        <v>0</v>
      </c>
      <c r="K163" s="137">
        <f t="shared" si="9"/>
        <v>137</v>
      </c>
      <c r="L163" s="116">
        <v>548</v>
      </c>
      <c r="M163" s="70" t="s">
        <v>717</v>
      </c>
      <c r="N163" s="138" t="s">
        <v>113</v>
      </c>
      <c r="O163" s="70" t="s">
        <v>240</v>
      </c>
      <c r="P163" s="70">
        <v>2019.6</v>
      </c>
      <c r="Q163" s="134" t="s">
        <v>59</v>
      </c>
      <c r="R163" s="70" t="s">
        <v>124</v>
      </c>
      <c r="S163" s="143"/>
    </row>
    <row r="164" s="100" customFormat="1" ht="60" customHeight="1" spans="1:19">
      <c r="A164" s="113">
        <v>124</v>
      </c>
      <c r="B164" s="70" t="s">
        <v>718</v>
      </c>
      <c r="C164" s="134" t="s">
        <v>108</v>
      </c>
      <c r="D164" s="70" t="s">
        <v>719</v>
      </c>
      <c r="E164" s="128" t="s">
        <v>720</v>
      </c>
      <c r="F164" s="134" t="s">
        <v>177</v>
      </c>
      <c r="G164" s="135">
        <v>50.6</v>
      </c>
      <c r="H164" s="70">
        <f t="shared" si="10"/>
        <v>10.72</v>
      </c>
      <c r="I164" s="70">
        <v>39.88</v>
      </c>
      <c r="J164" s="70">
        <v>0</v>
      </c>
      <c r="K164" s="137">
        <f t="shared" si="9"/>
        <v>53.25</v>
      </c>
      <c r="L164" s="116">
        <v>213</v>
      </c>
      <c r="M164" s="70" t="s">
        <v>557</v>
      </c>
      <c r="N164" s="138" t="s">
        <v>113</v>
      </c>
      <c r="O164" s="70" t="s">
        <v>240</v>
      </c>
      <c r="P164" s="70">
        <v>2019.6</v>
      </c>
      <c r="Q164" s="134" t="s">
        <v>59</v>
      </c>
      <c r="R164" s="70" t="s">
        <v>124</v>
      </c>
      <c r="S164" s="140"/>
    </row>
    <row r="165" s="100" customFormat="1" ht="60" customHeight="1" spans="1:19">
      <c r="A165" s="113">
        <v>125</v>
      </c>
      <c r="B165" s="70" t="s">
        <v>721</v>
      </c>
      <c r="C165" s="134" t="s">
        <v>108</v>
      </c>
      <c r="D165" s="70" t="s">
        <v>722</v>
      </c>
      <c r="E165" s="128" t="s">
        <v>723</v>
      </c>
      <c r="F165" s="134" t="s">
        <v>177</v>
      </c>
      <c r="G165" s="135">
        <v>73.9</v>
      </c>
      <c r="H165" s="70">
        <f t="shared" si="10"/>
        <v>13.27</v>
      </c>
      <c r="I165" s="70">
        <v>60.63</v>
      </c>
      <c r="J165" s="70">
        <v>0</v>
      </c>
      <c r="K165" s="137">
        <f t="shared" si="9"/>
        <v>81.5</v>
      </c>
      <c r="L165" s="116">
        <v>326</v>
      </c>
      <c r="M165" s="70" t="s">
        <v>724</v>
      </c>
      <c r="N165" s="138" t="s">
        <v>113</v>
      </c>
      <c r="O165" s="70" t="s">
        <v>240</v>
      </c>
      <c r="P165" s="70">
        <v>2019.6</v>
      </c>
      <c r="Q165" s="134" t="s">
        <v>59</v>
      </c>
      <c r="R165" s="70" t="s">
        <v>124</v>
      </c>
      <c r="S165" s="140"/>
    </row>
    <row r="166" s="100" customFormat="1" ht="60" customHeight="1" spans="1:19">
      <c r="A166" s="113">
        <v>126</v>
      </c>
      <c r="B166" s="70" t="s">
        <v>725</v>
      </c>
      <c r="C166" s="134" t="s">
        <v>108</v>
      </c>
      <c r="D166" s="70" t="s">
        <v>726</v>
      </c>
      <c r="E166" s="128" t="s">
        <v>727</v>
      </c>
      <c r="F166" s="70" t="s">
        <v>177</v>
      </c>
      <c r="G166" s="70">
        <f t="shared" ref="G166:G192" si="11">SUM(H166:J166)</f>
        <v>22.53</v>
      </c>
      <c r="H166" s="70">
        <v>22.53</v>
      </c>
      <c r="I166" s="70">
        <v>0</v>
      </c>
      <c r="J166" s="70">
        <v>0</v>
      </c>
      <c r="K166" s="116">
        <f t="shared" ref="K166:K192" si="12">SUM(L166/4)</f>
        <v>11</v>
      </c>
      <c r="L166" s="116">
        <v>44</v>
      </c>
      <c r="M166" s="70" t="s">
        <v>728</v>
      </c>
      <c r="N166" s="138" t="s">
        <v>113</v>
      </c>
      <c r="O166" s="70" t="s">
        <v>729</v>
      </c>
      <c r="P166" s="70">
        <v>2019.6</v>
      </c>
      <c r="Q166" s="134" t="s">
        <v>59</v>
      </c>
      <c r="R166" s="70"/>
      <c r="S166" s="140"/>
    </row>
    <row r="167" s="100" customFormat="1" ht="60" customHeight="1" spans="1:19">
      <c r="A167" s="113">
        <v>127</v>
      </c>
      <c r="B167" s="70" t="s">
        <v>730</v>
      </c>
      <c r="C167" s="134" t="s">
        <v>108</v>
      </c>
      <c r="D167" s="70" t="s">
        <v>731</v>
      </c>
      <c r="E167" s="144" t="s">
        <v>732</v>
      </c>
      <c r="F167" s="70" t="s">
        <v>177</v>
      </c>
      <c r="G167" s="70">
        <f t="shared" si="11"/>
        <v>134.09</v>
      </c>
      <c r="H167" s="70">
        <v>134.09</v>
      </c>
      <c r="I167" s="70">
        <v>0</v>
      </c>
      <c r="J167" s="70">
        <v>0</v>
      </c>
      <c r="K167" s="116">
        <f t="shared" si="12"/>
        <v>89.25</v>
      </c>
      <c r="L167" s="116">
        <v>357</v>
      </c>
      <c r="M167" s="70" t="s">
        <v>733</v>
      </c>
      <c r="N167" s="138" t="s">
        <v>113</v>
      </c>
      <c r="O167" s="70" t="s">
        <v>729</v>
      </c>
      <c r="P167" s="70">
        <v>2019.6</v>
      </c>
      <c r="Q167" s="134" t="s">
        <v>59</v>
      </c>
      <c r="R167" s="70"/>
      <c r="S167" s="140"/>
    </row>
    <row r="168" s="100" customFormat="1" ht="60" customHeight="1" spans="1:19">
      <c r="A168" s="113">
        <v>128</v>
      </c>
      <c r="B168" s="70" t="s">
        <v>734</v>
      </c>
      <c r="C168" s="134" t="s">
        <v>108</v>
      </c>
      <c r="D168" s="70" t="s">
        <v>735</v>
      </c>
      <c r="E168" s="144" t="s">
        <v>736</v>
      </c>
      <c r="F168" s="70" t="s">
        <v>177</v>
      </c>
      <c r="G168" s="70">
        <f t="shared" si="11"/>
        <v>71.38</v>
      </c>
      <c r="H168" s="70">
        <v>71.38</v>
      </c>
      <c r="I168" s="70">
        <v>0</v>
      </c>
      <c r="J168" s="70">
        <v>0</v>
      </c>
      <c r="K168" s="116">
        <f t="shared" si="12"/>
        <v>48.75</v>
      </c>
      <c r="L168" s="116">
        <v>195</v>
      </c>
      <c r="M168" s="70" t="s">
        <v>737</v>
      </c>
      <c r="N168" s="138" t="s">
        <v>113</v>
      </c>
      <c r="O168" s="70" t="s">
        <v>729</v>
      </c>
      <c r="P168" s="70">
        <v>2019.6</v>
      </c>
      <c r="Q168" s="134" t="s">
        <v>59</v>
      </c>
      <c r="R168" s="70"/>
      <c r="S168" s="140"/>
    </row>
    <row r="169" s="100" customFormat="1" ht="60" customHeight="1" spans="1:19">
      <c r="A169" s="113">
        <v>129</v>
      </c>
      <c r="B169" s="70" t="s">
        <v>738</v>
      </c>
      <c r="C169" s="134" t="s">
        <v>108</v>
      </c>
      <c r="D169" s="70" t="s">
        <v>739</v>
      </c>
      <c r="E169" s="144" t="s">
        <v>740</v>
      </c>
      <c r="F169" s="70" t="s">
        <v>177</v>
      </c>
      <c r="G169" s="70">
        <f t="shared" si="11"/>
        <v>124.17</v>
      </c>
      <c r="H169" s="70">
        <v>124.17</v>
      </c>
      <c r="I169" s="70">
        <v>0</v>
      </c>
      <c r="J169" s="70">
        <v>0</v>
      </c>
      <c r="K169" s="116">
        <f t="shared" si="12"/>
        <v>70</v>
      </c>
      <c r="L169" s="116">
        <v>280</v>
      </c>
      <c r="M169" s="70" t="s">
        <v>601</v>
      </c>
      <c r="N169" s="138" t="s">
        <v>113</v>
      </c>
      <c r="O169" s="70" t="s">
        <v>729</v>
      </c>
      <c r="P169" s="70">
        <v>2019.6</v>
      </c>
      <c r="Q169" s="134" t="s">
        <v>59</v>
      </c>
      <c r="R169" s="70"/>
      <c r="S169" s="140"/>
    </row>
    <row r="170" s="100" customFormat="1" ht="60" customHeight="1" spans="1:19">
      <c r="A170" s="113">
        <v>130</v>
      </c>
      <c r="B170" s="70" t="s">
        <v>741</v>
      </c>
      <c r="C170" s="134" t="s">
        <v>108</v>
      </c>
      <c r="D170" s="70" t="s">
        <v>742</v>
      </c>
      <c r="E170" s="144" t="s">
        <v>743</v>
      </c>
      <c r="F170" s="70" t="s">
        <v>177</v>
      </c>
      <c r="G170" s="70">
        <f t="shared" si="11"/>
        <v>20.8</v>
      </c>
      <c r="H170" s="70">
        <v>20.8</v>
      </c>
      <c r="I170" s="70">
        <v>0</v>
      </c>
      <c r="J170" s="70">
        <v>0</v>
      </c>
      <c r="K170" s="116">
        <f t="shared" si="12"/>
        <v>4.75</v>
      </c>
      <c r="L170" s="116">
        <v>19</v>
      </c>
      <c r="M170" s="70" t="s">
        <v>744</v>
      </c>
      <c r="N170" s="138" t="s">
        <v>113</v>
      </c>
      <c r="O170" s="70" t="s">
        <v>729</v>
      </c>
      <c r="P170" s="70">
        <v>2019.6</v>
      </c>
      <c r="Q170" s="134" t="s">
        <v>59</v>
      </c>
      <c r="R170" s="70"/>
      <c r="S170" s="140"/>
    </row>
    <row r="171" s="100" customFormat="1" ht="60" customHeight="1" spans="1:19">
      <c r="A171" s="113">
        <v>131</v>
      </c>
      <c r="B171" s="70" t="s">
        <v>745</v>
      </c>
      <c r="C171" s="134" t="s">
        <v>108</v>
      </c>
      <c r="D171" s="70" t="s">
        <v>746</v>
      </c>
      <c r="E171" s="144" t="s">
        <v>747</v>
      </c>
      <c r="F171" s="70" t="s">
        <v>177</v>
      </c>
      <c r="G171" s="70">
        <f t="shared" si="11"/>
        <v>46.19</v>
      </c>
      <c r="H171" s="70">
        <v>46.19</v>
      </c>
      <c r="I171" s="70">
        <v>0</v>
      </c>
      <c r="J171" s="70">
        <v>0</v>
      </c>
      <c r="K171" s="116">
        <f t="shared" si="12"/>
        <v>42</v>
      </c>
      <c r="L171" s="116">
        <v>168</v>
      </c>
      <c r="M171" s="70" t="s">
        <v>748</v>
      </c>
      <c r="N171" s="138" t="s">
        <v>113</v>
      </c>
      <c r="O171" s="70" t="s">
        <v>729</v>
      </c>
      <c r="P171" s="70">
        <v>2019.6</v>
      </c>
      <c r="Q171" s="134" t="s">
        <v>59</v>
      </c>
      <c r="R171" s="70"/>
      <c r="S171" s="140"/>
    </row>
    <row r="172" s="100" customFormat="1" ht="60" customHeight="1" spans="1:19">
      <c r="A172" s="113">
        <v>132</v>
      </c>
      <c r="B172" s="70" t="s">
        <v>749</v>
      </c>
      <c r="C172" s="134" t="s">
        <v>108</v>
      </c>
      <c r="D172" s="70" t="s">
        <v>750</v>
      </c>
      <c r="E172" s="144" t="s">
        <v>751</v>
      </c>
      <c r="F172" s="70" t="s">
        <v>177</v>
      </c>
      <c r="G172" s="70">
        <f t="shared" si="11"/>
        <v>82.38</v>
      </c>
      <c r="H172" s="70">
        <v>82.38</v>
      </c>
      <c r="I172" s="70">
        <v>0</v>
      </c>
      <c r="J172" s="70">
        <v>0</v>
      </c>
      <c r="K172" s="116">
        <f t="shared" si="12"/>
        <v>41.25</v>
      </c>
      <c r="L172" s="116">
        <v>165</v>
      </c>
      <c r="M172" s="70" t="s">
        <v>752</v>
      </c>
      <c r="N172" s="138" t="s">
        <v>113</v>
      </c>
      <c r="O172" s="70" t="s">
        <v>729</v>
      </c>
      <c r="P172" s="70">
        <v>2019.6</v>
      </c>
      <c r="Q172" s="134" t="s">
        <v>59</v>
      </c>
      <c r="R172" s="70"/>
      <c r="S172" s="140"/>
    </row>
    <row r="173" s="100" customFormat="1" ht="60" customHeight="1" spans="1:19">
      <c r="A173" s="113">
        <v>133</v>
      </c>
      <c r="B173" s="70" t="s">
        <v>753</v>
      </c>
      <c r="C173" s="134" t="s">
        <v>108</v>
      </c>
      <c r="D173" s="70" t="s">
        <v>754</v>
      </c>
      <c r="E173" s="144" t="s">
        <v>755</v>
      </c>
      <c r="F173" s="70" t="s">
        <v>177</v>
      </c>
      <c r="G173" s="70">
        <f t="shared" si="11"/>
        <v>40.86</v>
      </c>
      <c r="H173" s="70">
        <v>40.86</v>
      </c>
      <c r="I173" s="70">
        <v>0</v>
      </c>
      <c r="J173" s="70">
        <v>0</v>
      </c>
      <c r="K173" s="116">
        <f t="shared" si="12"/>
        <v>68.5</v>
      </c>
      <c r="L173" s="116">
        <v>274</v>
      </c>
      <c r="M173" s="70" t="s">
        <v>756</v>
      </c>
      <c r="N173" s="138" t="s">
        <v>113</v>
      </c>
      <c r="O173" s="70" t="s">
        <v>729</v>
      </c>
      <c r="P173" s="70">
        <v>2019.6</v>
      </c>
      <c r="Q173" s="134" t="s">
        <v>59</v>
      </c>
      <c r="R173" s="70"/>
      <c r="S173" s="140"/>
    </row>
    <row r="174" s="100" customFormat="1" ht="60" customHeight="1" spans="1:19">
      <c r="A174" s="113">
        <v>134</v>
      </c>
      <c r="B174" s="70" t="s">
        <v>757</v>
      </c>
      <c r="C174" s="134" t="s">
        <v>108</v>
      </c>
      <c r="D174" s="70" t="s">
        <v>758</v>
      </c>
      <c r="E174" s="144" t="s">
        <v>759</v>
      </c>
      <c r="F174" s="70" t="s">
        <v>177</v>
      </c>
      <c r="G174" s="70">
        <f t="shared" si="11"/>
        <v>53.63</v>
      </c>
      <c r="H174" s="70">
        <v>53.63</v>
      </c>
      <c r="I174" s="70">
        <v>0</v>
      </c>
      <c r="J174" s="70">
        <v>0</v>
      </c>
      <c r="K174" s="116">
        <f t="shared" si="12"/>
        <v>83</v>
      </c>
      <c r="L174" s="116">
        <v>332</v>
      </c>
      <c r="M174" s="70" t="s">
        <v>760</v>
      </c>
      <c r="N174" s="138" t="s">
        <v>113</v>
      </c>
      <c r="O174" s="70" t="s">
        <v>729</v>
      </c>
      <c r="P174" s="70">
        <v>2019.6</v>
      </c>
      <c r="Q174" s="134" t="s">
        <v>59</v>
      </c>
      <c r="R174" s="70"/>
      <c r="S174" s="140"/>
    </row>
    <row r="175" s="100" customFormat="1" ht="60" customHeight="1" spans="1:19">
      <c r="A175" s="113">
        <v>135</v>
      </c>
      <c r="B175" s="70" t="s">
        <v>721</v>
      </c>
      <c r="C175" s="134" t="s">
        <v>108</v>
      </c>
      <c r="D175" s="70" t="s">
        <v>761</v>
      </c>
      <c r="E175" s="144" t="s">
        <v>762</v>
      </c>
      <c r="F175" s="70" t="s">
        <v>177</v>
      </c>
      <c r="G175" s="70">
        <f t="shared" si="11"/>
        <v>79.81</v>
      </c>
      <c r="H175" s="70">
        <v>79.81</v>
      </c>
      <c r="I175" s="70">
        <v>0</v>
      </c>
      <c r="J175" s="70">
        <v>0</v>
      </c>
      <c r="K175" s="116">
        <f t="shared" si="12"/>
        <v>43</v>
      </c>
      <c r="L175" s="116">
        <v>172</v>
      </c>
      <c r="M175" s="70" t="s">
        <v>328</v>
      </c>
      <c r="N175" s="138" t="s">
        <v>113</v>
      </c>
      <c r="O175" s="70" t="s">
        <v>729</v>
      </c>
      <c r="P175" s="70">
        <v>2019.6</v>
      </c>
      <c r="Q175" s="134" t="s">
        <v>59</v>
      </c>
      <c r="R175" s="70"/>
      <c r="S175" s="140"/>
    </row>
    <row r="176" s="100" customFormat="1" ht="60" customHeight="1" spans="1:19">
      <c r="A176" s="113">
        <v>136</v>
      </c>
      <c r="B176" s="70" t="s">
        <v>763</v>
      </c>
      <c r="C176" s="134" t="s">
        <v>108</v>
      </c>
      <c r="D176" s="70" t="s">
        <v>764</v>
      </c>
      <c r="E176" s="144" t="s">
        <v>765</v>
      </c>
      <c r="F176" s="70" t="s">
        <v>177</v>
      </c>
      <c r="G176" s="70">
        <f t="shared" si="11"/>
        <v>43.22</v>
      </c>
      <c r="H176" s="70">
        <v>43.22</v>
      </c>
      <c r="I176" s="70">
        <v>0</v>
      </c>
      <c r="J176" s="70">
        <v>0</v>
      </c>
      <c r="K176" s="116">
        <f t="shared" si="12"/>
        <v>16.75</v>
      </c>
      <c r="L176" s="116">
        <v>67</v>
      </c>
      <c r="M176" s="70" t="s">
        <v>766</v>
      </c>
      <c r="N176" s="138" t="s">
        <v>113</v>
      </c>
      <c r="O176" s="70" t="s">
        <v>729</v>
      </c>
      <c r="P176" s="70">
        <v>2019.6</v>
      </c>
      <c r="Q176" s="134" t="s">
        <v>59</v>
      </c>
      <c r="R176" s="70"/>
      <c r="S176" s="140"/>
    </row>
    <row r="177" s="100" customFormat="1" ht="60" customHeight="1" spans="1:19">
      <c r="A177" s="113">
        <v>137</v>
      </c>
      <c r="B177" s="70" t="s">
        <v>767</v>
      </c>
      <c r="C177" s="134" t="s">
        <v>108</v>
      </c>
      <c r="D177" s="70" t="s">
        <v>768</v>
      </c>
      <c r="E177" s="144" t="s">
        <v>769</v>
      </c>
      <c r="F177" s="70" t="s">
        <v>177</v>
      </c>
      <c r="G177" s="70">
        <f t="shared" si="11"/>
        <v>74.43</v>
      </c>
      <c r="H177" s="70">
        <v>74.43</v>
      </c>
      <c r="I177" s="70">
        <v>0</v>
      </c>
      <c r="J177" s="70">
        <v>0</v>
      </c>
      <c r="K177" s="116">
        <f t="shared" si="12"/>
        <v>61.5</v>
      </c>
      <c r="L177" s="116">
        <v>246</v>
      </c>
      <c r="M177" s="70" t="s">
        <v>770</v>
      </c>
      <c r="N177" s="138" t="s">
        <v>113</v>
      </c>
      <c r="O177" s="70" t="s">
        <v>729</v>
      </c>
      <c r="P177" s="70">
        <v>2019.6</v>
      </c>
      <c r="Q177" s="134" t="s">
        <v>59</v>
      </c>
      <c r="R177" s="70"/>
      <c r="S177" s="140"/>
    </row>
    <row r="178" s="100" customFormat="1" ht="60" customHeight="1" spans="1:19">
      <c r="A178" s="113">
        <v>138</v>
      </c>
      <c r="B178" s="70" t="s">
        <v>771</v>
      </c>
      <c r="C178" s="134" t="s">
        <v>108</v>
      </c>
      <c r="D178" s="70" t="s">
        <v>772</v>
      </c>
      <c r="E178" s="144" t="s">
        <v>773</v>
      </c>
      <c r="F178" s="70" t="s">
        <v>177</v>
      </c>
      <c r="G178" s="70">
        <f t="shared" si="11"/>
        <v>156.78</v>
      </c>
      <c r="H178" s="70">
        <v>156.78</v>
      </c>
      <c r="I178" s="70">
        <v>0</v>
      </c>
      <c r="J178" s="70">
        <v>0</v>
      </c>
      <c r="K178" s="116">
        <f t="shared" si="12"/>
        <v>31.5</v>
      </c>
      <c r="L178" s="116">
        <v>126</v>
      </c>
      <c r="M178" s="70" t="s">
        <v>774</v>
      </c>
      <c r="N178" s="138" t="s">
        <v>113</v>
      </c>
      <c r="O178" s="70" t="s">
        <v>729</v>
      </c>
      <c r="P178" s="70">
        <v>2019.6</v>
      </c>
      <c r="Q178" s="134" t="s">
        <v>59</v>
      </c>
      <c r="R178" s="70"/>
      <c r="S178" s="140"/>
    </row>
    <row r="179" s="100" customFormat="1" ht="60" customHeight="1" spans="1:19">
      <c r="A179" s="113">
        <v>139</v>
      </c>
      <c r="B179" s="70" t="s">
        <v>775</v>
      </c>
      <c r="C179" s="134" t="s">
        <v>108</v>
      </c>
      <c r="D179" s="70" t="s">
        <v>776</v>
      </c>
      <c r="E179" s="144" t="s">
        <v>777</v>
      </c>
      <c r="F179" s="70" t="s">
        <v>177</v>
      </c>
      <c r="G179" s="70">
        <f t="shared" si="11"/>
        <v>158.99</v>
      </c>
      <c r="H179" s="70">
        <v>158.99</v>
      </c>
      <c r="I179" s="70">
        <v>0</v>
      </c>
      <c r="J179" s="70">
        <v>0</v>
      </c>
      <c r="K179" s="116">
        <f t="shared" si="12"/>
        <v>51.75</v>
      </c>
      <c r="L179" s="116">
        <v>207</v>
      </c>
      <c r="M179" s="70" t="s">
        <v>778</v>
      </c>
      <c r="N179" s="138" t="s">
        <v>113</v>
      </c>
      <c r="O179" s="70" t="s">
        <v>729</v>
      </c>
      <c r="P179" s="70">
        <v>2019.6</v>
      </c>
      <c r="Q179" s="134" t="s">
        <v>59</v>
      </c>
      <c r="R179" s="70"/>
      <c r="S179" s="140"/>
    </row>
    <row r="180" s="100" customFormat="1" ht="60" customHeight="1" spans="1:19">
      <c r="A180" s="113">
        <v>140</v>
      </c>
      <c r="B180" s="70" t="s">
        <v>779</v>
      </c>
      <c r="C180" s="134" t="s">
        <v>108</v>
      </c>
      <c r="D180" s="70" t="s">
        <v>780</v>
      </c>
      <c r="E180" s="144" t="s">
        <v>781</v>
      </c>
      <c r="F180" s="70" t="s">
        <v>782</v>
      </c>
      <c r="G180" s="70">
        <f t="shared" si="11"/>
        <v>29.02</v>
      </c>
      <c r="H180" s="70">
        <v>29.02</v>
      </c>
      <c r="I180" s="70">
        <v>0</v>
      </c>
      <c r="J180" s="70">
        <v>0</v>
      </c>
      <c r="K180" s="116">
        <f t="shared" si="12"/>
        <v>2.75</v>
      </c>
      <c r="L180" s="116">
        <v>11</v>
      </c>
      <c r="M180" s="70" t="s">
        <v>783</v>
      </c>
      <c r="N180" s="138" t="s">
        <v>113</v>
      </c>
      <c r="O180" s="70" t="s">
        <v>729</v>
      </c>
      <c r="P180" s="70">
        <v>2019.6</v>
      </c>
      <c r="Q180" s="134" t="s">
        <v>59</v>
      </c>
      <c r="R180" s="70"/>
      <c r="S180" s="140"/>
    </row>
    <row r="181" s="100" customFormat="1" ht="74" customHeight="1" spans="1:19">
      <c r="A181" s="113">
        <v>141</v>
      </c>
      <c r="B181" s="70" t="s">
        <v>784</v>
      </c>
      <c r="C181" s="134" t="s">
        <v>108</v>
      </c>
      <c r="D181" s="70" t="s">
        <v>785</v>
      </c>
      <c r="E181" s="144" t="s">
        <v>786</v>
      </c>
      <c r="F181" s="70" t="s">
        <v>177</v>
      </c>
      <c r="G181" s="70">
        <f t="shared" si="11"/>
        <v>74.99</v>
      </c>
      <c r="H181" s="70">
        <v>74.99</v>
      </c>
      <c r="I181" s="70">
        <v>0</v>
      </c>
      <c r="J181" s="70">
        <v>0</v>
      </c>
      <c r="K181" s="116">
        <f t="shared" si="12"/>
        <v>97.25</v>
      </c>
      <c r="L181" s="116">
        <v>389</v>
      </c>
      <c r="M181" s="70" t="s">
        <v>787</v>
      </c>
      <c r="N181" s="138" t="s">
        <v>113</v>
      </c>
      <c r="O181" s="70" t="s">
        <v>729</v>
      </c>
      <c r="P181" s="70">
        <v>2019.6</v>
      </c>
      <c r="Q181" s="134" t="s">
        <v>59</v>
      </c>
      <c r="R181" s="70"/>
      <c r="S181" s="140"/>
    </row>
    <row r="182" s="100" customFormat="1" ht="74" customHeight="1" spans="1:19">
      <c r="A182" s="113">
        <v>142</v>
      </c>
      <c r="B182" s="70" t="s">
        <v>788</v>
      </c>
      <c r="C182" s="134" t="s">
        <v>108</v>
      </c>
      <c r="D182" s="70" t="s">
        <v>789</v>
      </c>
      <c r="E182" s="144" t="s">
        <v>790</v>
      </c>
      <c r="F182" s="70" t="s">
        <v>177</v>
      </c>
      <c r="G182" s="70">
        <f t="shared" si="11"/>
        <v>87.53</v>
      </c>
      <c r="H182" s="70">
        <v>87.53</v>
      </c>
      <c r="I182" s="70">
        <v>0</v>
      </c>
      <c r="J182" s="70">
        <v>0</v>
      </c>
      <c r="K182" s="116">
        <f t="shared" si="12"/>
        <v>49.5</v>
      </c>
      <c r="L182" s="116">
        <v>198</v>
      </c>
      <c r="M182" s="70" t="s">
        <v>791</v>
      </c>
      <c r="N182" s="138" t="s">
        <v>113</v>
      </c>
      <c r="O182" s="70" t="s">
        <v>729</v>
      </c>
      <c r="P182" s="70">
        <v>2019.6</v>
      </c>
      <c r="Q182" s="134" t="s">
        <v>59</v>
      </c>
      <c r="R182" s="70"/>
      <c r="S182" s="140"/>
    </row>
    <row r="183" s="100" customFormat="1" ht="74" customHeight="1" spans="1:19">
      <c r="A183" s="113">
        <v>143</v>
      </c>
      <c r="B183" s="70" t="s">
        <v>434</v>
      </c>
      <c r="C183" s="134" t="s">
        <v>108</v>
      </c>
      <c r="D183" s="70" t="s">
        <v>792</v>
      </c>
      <c r="E183" s="144" t="s">
        <v>793</v>
      </c>
      <c r="F183" s="70" t="s">
        <v>177</v>
      </c>
      <c r="G183" s="70">
        <f t="shared" si="11"/>
        <v>26.81</v>
      </c>
      <c r="H183" s="70">
        <v>26.81</v>
      </c>
      <c r="I183" s="70">
        <v>0</v>
      </c>
      <c r="J183" s="70">
        <v>0</v>
      </c>
      <c r="K183" s="116">
        <f t="shared" si="12"/>
        <v>70</v>
      </c>
      <c r="L183" s="116">
        <v>280</v>
      </c>
      <c r="M183" s="70" t="s">
        <v>601</v>
      </c>
      <c r="N183" s="138" t="s">
        <v>113</v>
      </c>
      <c r="O183" s="70" t="s">
        <v>729</v>
      </c>
      <c r="P183" s="70">
        <v>2019.6</v>
      </c>
      <c r="Q183" s="134" t="s">
        <v>59</v>
      </c>
      <c r="R183" s="70"/>
      <c r="S183" s="140"/>
    </row>
    <row r="184" s="100" customFormat="1" ht="74" customHeight="1" spans="1:19">
      <c r="A184" s="113">
        <v>144</v>
      </c>
      <c r="B184" s="70" t="s">
        <v>794</v>
      </c>
      <c r="C184" s="134" t="s">
        <v>108</v>
      </c>
      <c r="D184" s="70" t="s">
        <v>795</v>
      </c>
      <c r="E184" s="145" t="s">
        <v>796</v>
      </c>
      <c r="F184" s="70" t="s">
        <v>177</v>
      </c>
      <c r="G184" s="70">
        <f t="shared" si="11"/>
        <v>61.19</v>
      </c>
      <c r="H184" s="70">
        <v>61.19</v>
      </c>
      <c r="I184" s="70">
        <v>0</v>
      </c>
      <c r="J184" s="70">
        <v>0</v>
      </c>
      <c r="K184" s="116">
        <f t="shared" si="12"/>
        <v>46.25</v>
      </c>
      <c r="L184" s="116">
        <v>185</v>
      </c>
      <c r="M184" s="70" t="s">
        <v>797</v>
      </c>
      <c r="N184" s="138" t="s">
        <v>113</v>
      </c>
      <c r="O184" s="70" t="s">
        <v>729</v>
      </c>
      <c r="P184" s="70">
        <v>2019.6</v>
      </c>
      <c r="Q184" s="134" t="s">
        <v>59</v>
      </c>
      <c r="R184" s="70"/>
      <c r="S184" s="140"/>
    </row>
    <row r="185" s="100" customFormat="1" ht="144" customHeight="1" spans="1:19">
      <c r="A185" s="113">
        <v>145</v>
      </c>
      <c r="B185" s="70" t="s">
        <v>798</v>
      </c>
      <c r="C185" s="134" t="s">
        <v>108</v>
      </c>
      <c r="D185" s="70" t="s">
        <v>799</v>
      </c>
      <c r="E185" s="128" t="s">
        <v>800</v>
      </c>
      <c r="F185" s="70" t="s">
        <v>801</v>
      </c>
      <c r="G185" s="70">
        <f t="shared" si="11"/>
        <v>56.58</v>
      </c>
      <c r="H185" s="70">
        <v>56.58</v>
      </c>
      <c r="I185" s="70">
        <v>0</v>
      </c>
      <c r="J185" s="70">
        <v>0</v>
      </c>
      <c r="K185" s="116">
        <f t="shared" si="12"/>
        <v>1455</v>
      </c>
      <c r="L185" s="116">
        <v>5820</v>
      </c>
      <c r="M185" s="70" t="s">
        <v>802</v>
      </c>
      <c r="N185" s="138" t="s">
        <v>113</v>
      </c>
      <c r="O185" s="70" t="s">
        <v>729</v>
      </c>
      <c r="P185" s="70">
        <v>2019.6</v>
      </c>
      <c r="Q185" s="134" t="s">
        <v>59</v>
      </c>
      <c r="R185" s="70"/>
      <c r="S185" s="140"/>
    </row>
    <row r="186" s="100" customFormat="1" ht="83" customHeight="1" spans="1:19">
      <c r="A186" s="113">
        <v>146</v>
      </c>
      <c r="B186" s="70" t="s">
        <v>803</v>
      </c>
      <c r="C186" s="134" t="s">
        <v>108</v>
      </c>
      <c r="D186" s="146" t="s">
        <v>804</v>
      </c>
      <c r="E186" s="144" t="s">
        <v>805</v>
      </c>
      <c r="F186" s="70" t="s">
        <v>801</v>
      </c>
      <c r="G186" s="70">
        <f t="shared" si="11"/>
        <v>160.72</v>
      </c>
      <c r="H186" s="70">
        <v>160.72</v>
      </c>
      <c r="I186" s="70">
        <v>0</v>
      </c>
      <c r="J186" s="70">
        <v>0</v>
      </c>
      <c r="K186" s="116">
        <f t="shared" si="12"/>
        <v>712.25</v>
      </c>
      <c r="L186" s="116">
        <v>2849</v>
      </c>
      <c r="M186" s="70" t="s">
        <v>806</v>
      </c>
      <c r="N186" s="138" t="s">
        <v>113</v>
      </c>
      <c r="O186" s="70" t="s">
        <v>729</v>
      </c>
      <c r="P186" s="70">
        <v>2019.6</v>
      </c>
      <c r="Q186" s="134" t="s">
        <v>59</v>
      </c>
      <c r="R186" s="70"/>
      <c r="S186" s="140"/>
    </row>
    <row r="187" s="100" customFormat="1" ht="65" customHeight="1" spans="1:19">
      <c r="A187" s="113">
        <v>147</v>
      </c>
      <c r="B187" s="70" t="s">
        <v>807</v>
      </c>
      <c r="C187" s="134" t="s">
        <v>108</v>
      </c>
      <c r="D187" s="70" t="s">
        <v>808</v>
      </c>
      <c r="E187" s="128" t="s">
        <v>809</v>
      </c>
      <c r="F187" s="70" t="s">
        <v>801</v>
      </c>
      <c r="G187" s="70">
        <f t="shared" si="11"/>
        <v>62.33</v>
      </c>
      <c r="H187" s="70">
        <v>62.33</v>
      </c>
      <c r="I187" s="70">
        <v>0</v>
      </c>
      <c r="J187" s="70">
        <v>0</v>
      </c>
      <c r="K187" s="116">
        <f t="shared" si="12"/>
        <v>666.25</v>
      </c>
      <c r="L187" s="116">
        <v>2665</v>
      </c>
      <c r="M187" s="70" t="s">
        <v>810</v>
      </c>
      <c r="N187" s="138" t="s">
        <v>113</v>
      </c>
      <c r="O187" s="70" t="s">
        <v>729</v>
      </c>
      <c r="P187" s="70">
        <v>2019.6</v>
      </c>
      <c r="Q187" s="134" t="s">
        <v>59</v>
      </c>
      <c r="R187" s="70"/>
      <c r="S187" s="140"/>
    </row>
    <row r="188" s="100" customFormat="1" ht="60" customHeight="1" spans="1:19">
      <c r="A188" s="113">
        <v>148</v>
      </c>
      <c r="B188" s="70" t="s">
        <v>811</v>
      </c>
      <c r="C188" s="134" t="s">
        <v>108</v>
      </c>
      <c r="D188" s="70" t="s">
        <v>812</v>
      </c>
      <c r="E188" s="128" t="s">
        <v>813</v>
      </c>
      <c r="F188" s="70" t="s">
        <v>801</v>
      </c>
      <c r="G188" s="70">
        <f t="shared" si="11"/>
        <v>20.09</v>
      </c>
      <c r="H188" s="70">
        <v>20.09</v>
      </c>
      <c r="I188" s="70">
        <v>0</v>
      </c>
      <c r="J188" s="70">
        <v>0</v>
      </c>
      <c r="K188" s="116">
        <f t="shared" si="12"/>
        <v>97</v>
      </c>
      <c r="L188" s="116">
        <v>388</v>
      </c>
      <c r="M188" s="70" t="s">
        <v>461</v>
      </c>
      <c r="N188" s="138" t="s">
        <v>113</v>
      </c>
      <c r="O188" s="70" t="s">
        <v>729</v>
      </c>
      <c r="P188" s="70">
        <v>2019.6</v>
      </c>
      <c r="Q188" s="134" t="s">
        <v>59</v>
      </c>
      <c r="R188" s="70"/>
      <c r="S188" s="140"/>
    </row>
    <row r="189" s="100" customFormat="1" ht="60" customHeight="1" spans="1:19">
      <c r="A189" s="113">
        <v>149</v>
      </c>
      <c r="B189" s="70" t="s">
        <v>814</v>
      </c>
      <c r="C189" s="134" t="s">
        <v>108</v>
      </c>
      <c r="D189" s="70" t="s">
        <v>815</v>
      </c>
      <c r="E189" s="128" t="s">
        <v>816</v>
      </c>
      <c r="F189" s="70" t="s">
        <v>801</v>
      </c>
      <c r="G189" s="70">
        <f t="shared" si="11"/>
        <v>20.77</v>
      </c>
      <c r="H189" s="70">
        <v>20.77</v>
      </c>
      <c r="I189" s="70">
        <v>0</v>
      </c>
      <c r="J189" s="70">
        <v>0</v>
      </c>
      <c r="K189" s="116">
        <f t="shared" si="12"/>
        <v>26</v>
      </c>
      <c r="L189" s="116">
        <v>104</v>
      </c>
      <c r="M189" s="70" t="s">
        <v>817</v>
      </c>
      <c r="N189" s="138" t="s">
        <v>113</v>
      </c>
      <c r="O189" s="70" t="s">
        <v>729</v>
      </c>
      <c r="P189" s="70">
        <v>2019.6</v>
      </c>
      <c r="Q189" s="134" t="s">
        <v>59</v>
      </c>
      <c r="R189" s="70"/>
      <c r="S189" s="140"/>
    </row>
    <row r="190" s="100" customFormat="1" ht="69" customHeight="1" spans="1:19">
      <c r="A190" s="113">
        <v>150</v>
      </c>
      <c r="B190" s="70" t="s">
        <v>818</v>
      </c>
      <c r="C190" s="134" t="s">
        <v>108</v>
      </c>
      <c r="D190" s="70" t="s">
        <v>819</v>
      </c>
      <c r="E190" s="128" t="s">
        <v>820</v>
      </c>
      <c r="F190" s="70" t="s">
        <v>801</v>
      </c>
      <c r="G190" s="70">
        <f t="shared" si="11"/>
        <v>45.65</v>
      </c>
      <c r="H190" s="70">
        <v>45.65</v>
      </c>
      <c r="I190" s="70">
        <v>0</v>
      </c>
      <c r="J190" s="70">
        <v>0</v>
      </c>
      <c r="K190" s="116">
        <f t="shared" si="12"/>
        <v>386</v>
      </c>
      <c r="L190" s="116">
        <v>1544</v>
      </c>
      <c r="M190" s="70" t="s">
        <v>821</v>
      </c>
      <c r="N190" s="138" t="s">
        <v>113</v>
      </c>
      <c r="O190" s="70" t="s">
        <v>729</v>
      </c>
      <c r="P190" s="70">
        <v>2019.6</v>
      </c>
      <c r="Q190" s="134" t="s">
        <v>59</v>
      </c>
      <c r="R190" s="70"/>
      <c r="S190" s="140"/>
    </row>
    <row r="191" s="100" customFormat="1" ht="72" customHeight="1" spans="1:19">
      <c r="A191" s="113">
        <v>151</v>
      </c>
      <c r="B191" s="70" t="s">
        <v>822</v>
      </c>
      <c r="C191" s="134" t="s">
        <v>108</v>
      </c>
      <c r="D191" s="70" t="s">
        <v>823</v>
      </c>
      <c r="E191" s="128" t="s">
        <v>824</v>
      </c>
      <c r="F191" s="70" t="s">
        <v>801</v>
      </c>
      <c r="G191" s="70">
        <f t="shared" si="11"/>
        <v>116.09</v>
      </c>
      <c r="H191" s="70">
        <v>116.09</v>
      </c>
      <c r="I191" s="70">
        <v>0</v>
      </c>
      <c r="J191" s="70">
        <v>0</v>
      </c>
      <c r="K191" s="116">
        <f t="shared" si="12"/>
        <v>195.75</v>
      </c>
      <c r="L191" s="116">
        <v>783</v>
      </c>
      <c r="M191" s="70" t="s">
        <v>825</v>
      </c>
      <c r="N191" s="138" t="s">
        <v>113</v>
      </c>
      <c r="O191" s="70" t="s">
        <v>729</v>
      </c>
      <c r="P191" s="70">
        <v>2019.6</v>
      </c>
      <c r="Q191" s="134" t="s">
        <v>59</v>
      </c>
      <c r="R191" s="70"/>
      <c r="S191" s="140"/>
    </row>
    <row r="192" s="100" customFormat="1" ht="101" customHeight="1" spans="1:19">
      <c r="A192" s="113">
        <v>152</v>
      </c>
      <c r="B192" s="70" t="s">
        <v>826</v>
      </c>
      <c r="C192" s="134" t="s">
        <v>108</v>
      </c>
      <c r="D192" s="70" t="s">
        <v>827</v>
      </c>
      <c r="E192" s="128" t="s">
        <v>828</v>
      </c>
      <c r="F192" s="70" t="s">
        <v>801</v>
      </c>
      <c r="G192" s="70">
        <f t="shared" si="11"/>
        <v>86.88</v>
      </c>
      <c r="H192" s="70">
        <v>86.88</v>
      </c>
      <c r="I192" s="70">
        <v>0</v>
      </c>
      <c r="J192" s="70">
        <v>0</v>
      </c>
      <c r="K192" s="116">
        <f t="shared" si="12"/>
        <v>734</v>
      </c>
      <c r="L192" s="116">
        <v>2936</v>
      </c>
      <c r="M192" s="70" t="s">
        <v>829</v>
      </c>
      <c r="N192" s="138" t="s">
        <v>113</v>
      </c>
      <c r="O192" s="70" t="s">
        <v>729</v>
      </c>
      <c r="P192" s="70">
        <v>2019.6</v>
      </c>
      <c r="Q192" s="134" t="s">
        <v>59</v>
      </c>
      <c r="R192" s="70"/>
      <c r="S192" s="140"/>
    </row>
    <row r="193" s="100" customFormat="1" ht="67" customHeight="1" spans="1:19">
      <c r="A193" s="113">
        <v>153</v>
      </c>
      <c r="B193" s="70" t="s">
        <v>830</v>
      </c>
      <c r="C193" s="70" t="s">
        <v>831</v>
      </c>
      <c r="D193" s="70" t="s">
        <v>832</v>
      </c>
      <c r="E193" s="128" t="s">
        <v>833</v>
      </c>
      <c r="F193" s="70" t="s">
        <v>834</v>
      </c>
      <c r="G193" s="70">
        <v>309.4</v>
      </c>
      <c r="H193" s="70">
        <v>309.4</v>
      </c>
      <c r="I193" s="70">
        <v>0</v>
      </c>
      <c r="J193" s="70">
        <v>0</v>
      </c>
      <c r="K193" s="116">
        <v>1337</v>
      </c>
      <c r="L193" s="116">
        <v>4596</v>
      </c>
      <c r="M193" s="70" t="s">
        <v>835</v>
      </c>
      <c r="N193" s="138" t="s">
        <v>113</v>
      </c>
      <c r="O193" s="70" t="s">
        <v>729</v>
      </c>
      <c r="P193" s="70">
        <v>2019.6</v>
      </c>
      <c r="Q193" s="134" t="s">
        <v>59</v>
      </c>
      <c r="R193" s="70"/>
      <c r="S193" s="140"/>
    </row>
    <row r="194" s="100" customFormat="1" ht="28" customHeight="1" spans="1:19">
      <c r="A194" s="109" t="s">
        <v>50</v>
      </c>
      <c r="B194" s="43" t="s">
        <v>836</v>
      </c>
      <c r="C194" s="43"/>
      <c r="D194" s="43"/>
      <c r="E194" s="110"/>
      <c r="F194" s="43"/>
      <c r="G194" s="43">
        <f t="shared" ref="G194:L194" si="13">SUM(G195:G224)</f>
        <v>2385.6</v>
      </c>
      <c r="H194" s="43">
        <f t="shared" si="13"/>
        <v>2385.6</v>
      </c>
      <c r="I194" s="43">
        <f t="shared" si="13"/>
        <v>0</v>
      </c>
      <c r="J194" s="43">
        <f t="shared" si="13"/>
        <v>0</v>
      </c>
      <c r="K194" s="43">
        <f t="shared" si="13"/>
        <v>14943</v>
      </c>
      <c r="L194" s="43">
        <f t="shared" si="13"/>
        <v>57738</v>
      </c>
      <c r="M194" s="43"/>
      <c r="N194" s="43"/>
      <c r="O194" s="43"/>
      <c r="P194" s="43"/>
      <c r="Q194" s="43"/>
      <c r="R194" s="43"/>
      <c r="S194" s="139"/>
    </row>
    <row r="195" s="100" customFormat="1" ht="50" customHeight="1" spans="1:19">
      <c r="A195" s="116">
        <v>1</v>
      </c>
      <c r="B195" s="70" t="s">
        <v>837</v>
      </c>
      <c r="C195" s="70" t="s">
        <v>838</v>
      </c>
      <c r="D195" s="70" t="s">
        <v>839</v>
      </c>
      <c r="E195" s="128" t="s">
        <v>840</v>
      </c>
      <c r="F195" s="70" t="s">
        <v>111</v>
      </c>
      <c r="G195" s="70">
        <v>106</v>
      </c>
      <c r="H195" s="70">
        <v>106</v>
      </c>
      <c r="I195" s="70">
        <v>0</v>
      </c>
      <c r="J195" s="70">
        <v>0</v>
      </c>
      <c r="K195" s="116">
        <v>540</v>
      </c>
      <c r="L195" s="116">
        <v>1816</v>
      </c>
      <c r="M195" s="70" t="s">
        <v>841</v>
      </c>
      <c r="N195" s="70" t="s">
        <v>113</v>
      </c>
      <c r="O195" s="70">
        <v>2018.6</v>
      </c>
      <c r="P195" s="70">
        <v>2019.6</v>
      </c>
      <c r="Q195" s="70" t="s">
        <v>842</v>
      </c>
      <c r="R195" s="70" t="s">
        <v>124</v>
      </c>
      <c r="S195" s="140"/>
    </row>
    <row r="196" s="100" customFormat="1" ht="50" customHeight="1" spans="1:19">
      <c r="A196" s="116">
        <v>2</v>
      </c>
      <c r="B196" s="70" t="s">
        <v>843</v>
      </c>
      <c r="C196" s="70" t="s">
        <v>838</v>
      </c>
      <c r="D196" s="70" t="s">
        <v>844</v>
      </c>
      <c r="E196" s="128" t="s">
        <v>845</v>
      </c>
      <c r="F196" s="70" t="s">
        <v>111</v>
      </c>
      <c r="G196" s="70">
        <v>104</v>
      </c>
      <c r="H196" s="70">
        <v>104</v>
      </c>
      <c r="I196" s="70">
        <v>0</v>
      </c>
      <c r="J196" s="70">
        <v>0</v>
      </c>
      <c r="K196" s="116">
        <v>1080</v>
      </c>
      <c r="L196" s="116">
        <v>3541</v>
      </c>
      <c r="M196" s="70" t="s">
        <v>846</v>
      </c>
      <c r="N196" s="70" t="s">
        <v>113</v>
      </c>
      <c r="O196" s="70">
        <v>2018.6</v>
      </c>
      <c r="P196" s="70">
        <v>2019.6</v>
      </c>
      <c r="Q196" s="70" t="s">
        <v>842</v>
      </c>
      <c r="R196" s="70" t="s">
        <v>124</v>
      </c>
      <c r="S196" s="140"/>
    </row>
    <row r="197" s="100" customFormat="1" ht="50" customHeight="1" spans="1:19">
      <c r="A197" s="116">
        <v>3</v>
      </c>
      <c r="B197" s="70" t="s">
        <v>847</v>
      </c>
      <c r="C197" s="70" t="s">
        <v>838</v>
      </c>
      <c r="D197" s="70" t="s">
        <v>848</v>
      </c>
      <c r="E197" s="128" t="s">
        <v>849</v>
      </c>
      <c r="F197" s="70" t="s">
        <v>111</v>
      </c>
      <c r="G197" s="70">
        <v>91</v>
      </c>
      <c r="H197" s="70">
        <v>91</v>
      </c>
      <c r="I197" s="70">
        <v>0</v>
      </c>
      <c r="J197" s="70">
        <v>0</v>
      </c>
      <c r="K197" s="116">
        <v>532</v>
      </c>
      <c r="L197" s="116">
        <v>2024</v>
      </c>
      <c r="M197" s="70" t="s">
        <v>850</v>
      </c>
      <c r="N197" s="70" t="s">
        <v>113</v>
      </c>
      <c r="O197" s="70">
        <v>2018.6</v>
      </c>
      <c r="P197" s="70">
        <v>2019.6</v>
      </c>
      <c r="Q197" s="70" t="s">
        <v>842</v>
      </c>
      <c r="R197" s="70" t="s">
        <v>124</v>
      </c>
      <c r="S197" s="140"/>
    </row>
    <row r="198" s="100" customFormat="1" ht="50" customHeight="1" spans="1:19">
      <c r="A198" s="116">
        <v>4</v>
      </c>
      <c r="B198" s="70" t="s">
        <v>851</v>
      </c>
      <c r="C198" s="70" t="s">
        <v>838</v>
      </c>
      <c r="D198" s="70" t="s">
        <v>852</v>
      </c>
      <c r="E198" s="128" t="s">
        <v>853</v>
      </c>
      <c r="F198" s="70" t="s">
        <v>111</v>
      </c>
      <c r="G198" s="70">
        <v>142</v>
      </c>
      <c r="H198" s="70">
        <v>142</v>
      </c>
      <c r="I198" s="70">
        <v>0</v>
      </c>
      <c r="J198" s="70">
        <v>0</v>
      </c>
      <c r="K198" s="116">
        <v>244</v>
      </c>
      <c r="L198" s="116">
        <v>907</v>
      </c>
      <c r="M198" s="70" t="s">
        <v>854</v>
      </c>
      <c r="N198" s="70" t="s">
        <v>113</v>
      </c>
      <c r="O198" s="70">
        <v>2018.6</v>
      </c>
      <c r="P198" s="70">
        <v>2019.6</v>
      </c>
      <c r="Q198" s="70" t="s">
        <v>842</v>
      </c>
      <c r="R198" s="70" t="s">
        <v>124</v>
      </c>
      <c r="S198" s="140"/>
    </row>
    <row r="199" s="100" customFormat="1" ht="50" customHeight="1" spans="1:19">
      <c r="A199" s="116">
        <v>5</v>
      </c>
      <c r="B199" s="70" t="s">
        <v>855</v>
      </c>
      <c r="C199" s="70" t="s">
        <v>838</v>
      </c>
      <c r="D199" s="70" t="s">
        <v>856</v>
      </c>
      <c r="E199" s="128" t="s">
        <v>857</v>
      </c>
      <c r="F199" s="70" t="s">
        <v>177</v>
      </c>
      <c r="G199" s="70">
        <v>68</v>
      </c>
      <c r="H199" s="70">
        <v>68</v>
      </c>
      <c r="I199" s="70">
        <v>0</v>
      </c>
      <c r="J199" s="70">
        <v>0</v>
      </c>
      <c r="K199" s="116">
        <v>254</v>
      </c>
      <c r="L199" s="116">
        <v>1070</v>
      </c>
      <c r="M199" s="70" t="s">
        <v>858</v>
      </c>
      <c r="N199" s="70" t="s">
        <v>113</v>
      </c>
      <c r="O199" s="70">
        <v>2018.6</v>
      </c>
      <c r="P199" s="70">
        <v>2019.6</v>
      </c>
      <c r="Q199" s="70" t="s">
        <v>842</v>
      </c>
      <c r="R199" s="70" t="s">
        <v>124</v>
      </c>
      <c r="S199" s="140"/>
    </row>
    <row r="200" s="100" customFormat="1" ht="50" customHeight="1" spans="1:19">
      <c r="A200" s="116">
        <v>6</v>
      </c>
      <c r="B200" s="70" t="s">
        <v>859</v>
      </c>
      <c r="C200" s="70" t="s">
        <v>838</v>
      </c>
      <c r="D200" s="70" t="s">
        <v>860</v>
      </c>
      <c r="E200" s="128" t="s">
        <v>861</v>
      </c>
      <c r="F200" s="70" t="s">
        <v>177</v>
      </c>
      <c r="G200" s="70">
        <v>11</v>
      </c>
      <c r="H200" s="70">
        <v>11</v>
      </c>
      <c r="I200" s="70">
        <v>0</v>
      </c>
      <c r="J200" s="70">
        <v>0</v>
      </c>
      <c r="K200" s="116">
        <v>52</v>
      </c>
      <c r="L200" s="116">
        <v>156</v>
      </c>
      <c r="M200" s="70" t="s">
        <v>862</v>
      </c>
      <c r="N200" s="70" t="s">
        <v>113</v>
      </c>
      <c r="O200" s="70">
        <v>2018.6</v>
      </c>
      <c r="P200" s="70">
        <v>2019.6</v>
      </c>
      <c r="Q200" s="70" t="s">
        <v>842</v>
      </c>
      <c r="R200" s="70" t="s">
        <v>115</v>
      </c>
      <c r="S200" s="140"/>
    </row>
    <row r="201" s="100" customFormat="1" ht="50" customHeight="1" spans="1:19">
      <c r="A201" s="116">
        <v>7</v>
      </c>
      <c r="B201" s="70" t="s">
        <v>863</v>
      </c>
      <c r="C201" s="70" t="s">
        <v>838</v>
      </c>
      <c r="D201" s="70" t="s">
        <v>864</v>
      </c>
      <c r="E201" s="128" t="s">
        <v>865</v>
      </c>
      <c r="F201" s="70" t="s">
        <v>177</v>
      </c>
      <c r="G201" s="70">
        <v>19</v>
      </c>
      <c r="H201" s="70">
        <v>19</v>
      </c>
      <c r="I201" s="70">
        <v>0</v>
      </c>
      <c r="J201" s="70">
        <v>0</v>
      </c>
      <c r="K201" s="116">
        <v>64</v>
      </c>
      <c r="L201" s="116">
        <v>243</v>
      </c>
      <c r="M201" s="70" t="s">
        <v>866</v>
      </c>
      <c r="N201" s="70" t="s">
        <v>113</v>
      </c>
      <c r="O201" s="70">
        <v>2018.6</v>
      </c>
      <c r="P201" s="70">
        <v>2019.6</v>
      </c>
      <c r="Q201" s="70" t="s">
        <v>842</v>
      </c>
      <c r="R201" s="70" t="s">
        <v>115</v>
      </c>
      <c r="S201" s="140"/>
    </row>
    <row r="202" s="100" customFormat="1" ht="50" customHeight="1" spans="1:19">
      <c r="A202" s="116">
        <v>8</v>
      </c>
      <c r="B202" s="70" t="s">
        <v>867</v>
      </c>
      <c r="C202" s="70" t="s">
        <v>838</v>
      </c>
      <c r="D202" s="70" t="s">
        <v>868</v>
      </c>
      <c r="E202" s="128" t="s">
        <v>869</v>
      </c>
      <c r="F202" s="70" t="s">
        <v>177</v>
      </c>
      <c r="G202" s="70">
        <v>104</v>
      </c>
      <c r="H202" s="70">
        <v>104</v>
      </c>
      <c r="I202" s="70">
        <v>0</v>
      </c>
      <c r="J202" s="70">
        <v>0</v>
      </c>
      <c r="K202" s="116">
        <v>306</v>
      </c>
      <c r="L202" s="116">
        <v>1073</v>
      </c>
      <c r="M202" s="70" t="s">
        <v>870</v>
      </c>
      <c r="N202" s="70" t="s">
        <v>113</v>
      </c>
      <c r="O202" s="70">
        <v>2018.6</v>
      </c>
      <c r="P202" s="70">
        <v>2019.6</v>
      </c>
      <c r="Q202" s="70" t="s">
        <v>842</v>
      </c>
      <c r="R202" s="70" t="s">
        <v>115</v>
      </c>
      <c r="S202" s="140"/>
    </row>
    <row r="203" s="100" customFormat="1" ht="50" customHeight="1" spans="1:19">
      <c r="A203" s="116">
        <v>9</v>
      </c>
      <c r="B203" s="70" t="s">
        <v>871</v>
      </c>
      <c r="C203" s="70" t="s">
        <v>838</v>
      </c>
      <c r="D203" s="70" t="s">
        <v>872</v>
      </c>
      <c r="E203" s="128" t="s">
        <v>873</v>
      </c>
      <c r="F203" s="70" t="s">
        <v>177</v>
      </c>
      <c r="G203" s="70">
        <v>24</v>
      </c>
      <c r="H203" s="70">
        <v>24</v>
      </c>
      <c r="I203" s="70">
        <v>0</v>
      </c>
      <c r="J203" s="70">
        <v>0</v>
      </c>
      <c r="K203" s="116">
        <v>505</v>
      </c>
      <c r="L203" s="116">
        <v>2027</v>
      </c>
      <c r="M203" s="70" t="s">
        <v>874</v>
      </c>
      <c r="N203" s="70" t="s">
        <v>113</v>
      </c>
      <c r="O203" s="70">
        <v>2018.6</v>
      </c>
      <c r="P203" s="70">
        <v>2019.6</v>
      </c>
      <c r="Q203" s="70" t="s">
        <v>842</v>
      </c>
      <c r="R203" s="70" t="s">
        <v>124</v>
      </c>
      <c r="S203" s="140"/>
    </row>
    <row r="204" s="100" customFormat="1" ht="50" customHeight="1" spans="1:19">
      <c r="A204" s="116">
        <v>10</v>
      </c>
      <c r="B204" s="70" t="s">
        <v>875</v>
      </c>
      <c r="C204" s="70" t="s">
        <v>838</v>
      </c>
      <c r="D204" s="70" t="s">
        <v>876</v>
      </c>
      <c r="E204" s="128" t="s">
        <v>877</v>
      </c>
      <c r="F204" s="70" t="s">
        <v>177</v>
      </c>
      <c r="G204" s="70">
        <v>18</v>
      </c>
      <c r="H204" s="70">
        <v>18</v>
      </c>
      <c r="I204" s="70">
        <v>0</v>
      </c>
      <c r="J204" s="70">
        <v>0</v>
      </c>
      <c r="K204" s="116">
        <v>503</v>
      </c>
      <c r="L204" s="116">
        <v>2028</v>
      </c>
      <c r="M204" s="70" t="s">
        <v>878</v>
      </c>
      <c r="N204" s="70" t="s">
        <v>113</v>
      </c>
      <c r="O204" s="70">
        <v>2018.6</v>
      </c>
      <c r="P204" s="70">
        <v>2019.6</v>
      </c>
      <c r="Q204" s="70" t="s">
        <v>842</v>
      </c>
      <c r="R204" s="70" t="s">
        <v>115</v>
      </c>
      <c r="S204" s="140"/>
    </row>
    <row r="205" s="100" customFormat="1" ht="50" customHeight="1" spans="1:19">
      <c r="A205" s="116">
        <v>11</v>
      </c>
      <c r="B205" s="70" t="s">
        <v>879</v>
      </c>
      <c r="C205" s="70" t="s">
        <v>838</v>
      </c>
      <c r="D205" s="70" t="s">
        <v>880</v>
      </c>
      <c r="E205" s="128" t="s">
        <v>881</v>
      </c>
      <c r="F205" s="70" t="s">
        <v>177</v>
      </c>
      <c r="G205" s="70">
        <v>40</v>
      </c>
      <c r="H205" s="70">
        <v>40</v>
      </c>
      <c r="I205" s="70">
        <v>0</v>
      </c>
      <c r="J205" s="70">
        <v>0</v>
      </c>
      <c r="K205" s="116">
        <v>278</v>
      </c>
      <c r="L205" s="116">
        <v>2701</v>
      </c>
      <c r="M205" s="70" t="s">
        <v>882</v>
      </c>
      <c r="N205" s="70" t="s">
        <v>113</v>
      </c>
      <c r="O205" s="70">
        <v>2018.6</v>
      </c>
      <c r="P205" s="70">
        <v>2019.6</v>
      </c>
      <c r="Q205" s="70" t="s">
        <v>842</v>
      </c>
      <c r="R205" s="70" t="s">
        <v>883</v>
      </c>
      <c r="S205" s="140"/>
    </row>
    <row r="206" s="100" customFormat="1" ht="50" customHeight="1" spans="1:19">
      <c r="A206" s="116">
        <v>12</v>
      </c>
      <c r="B206" s="70" t="s">
        <v>884</v>
      </c>
      <c r="C206" s="70" t="s">
        <v>838</v>
      </c>
      <c r="D206" s="70" t="s">
        <v>885</v>
      </c>
      <c r="E206" s="128" t="s">
        <v>886</v>
      </c>
      <c r="F206" s="70" t="s">
        <v>177</v>
      </c>
      <c r="G206" s="70">
        <v>139</v>
      </c>
      <c r="H206" s="70">
        <v>139</v>
      </c>
      <c r="I206" s="70">
        <v>0</v>
      </c>
      <c r="J206" s="70">
        <v>0</v>
      </c>
      <c r="K206" s="116">
        <v>625</v>
      </c>
      <c r="L206" s="116">
        <v>2009</v>
      </c>
      <c r="M206" s="70" t="s">
        <v>887</v>
      </c>
      <c r="N206" s="70" t="s">
        <v>113</v>
      </c>
      <c r="O206" s="70">
        <v>2018.6</v>
      </c>
      <c r="P206" s="70">
        <v>2019.6</v>
      </c>
      <c r="Q206" s="70" t="s">
        <v>842</v>
      </c>
      <c r="R206" s="70" t="s">
        <v>124</v>
      </c>
      <c r="S206" s="140"/>
    </row>
    <row r="207" s="100" customFormat="1" ht="50" customHeight="1" spans="1:19">
      <c r="A207" s="116">
        <v>13</v>
      </c>
      <c r="B207" s="70" t="s">
        <v>888</v>
      </c>
      <c r="C207" s="70" t="s">
        <v>838</v>
      </c>
      <c r="D207" s="70" t="s">
        <v>889</v>
      </c>
      <c r="E207" s="128" t="s">
        <v>890</v>
      </c>
      <c r="F207" s="70" t="s">
        <v>177</v>
      </c>
      <c r="G207" s="70">
        <v>224</v>
      </c>
      <c r="H207" s="70">
        <v>224</v>
      </c>
      <c r="I207" s="70">
        <v>0</v>
      </c>
      <c r="J207" s="70">
        <v>0</v>
      </c>
      <c r="K207" s="116">
        <v>1329</v>
      </c>
      <c r="L207" s="116">
        <v>4903</v>
      </c>
      <c r="M207" s="70" t="s">
        <v>891</v>
      </c>
      <c r="N207" s="70" t="s">
        <v>113</v>
      </c>
      <c r="O207" s="70">
        <v>2018.6</v>
      </c>
      <c r="P207" s="70">
        <v>2019.6</v>
      </c>
      <c r="Q207" s="70" t="s">
        <v>842</v>
      </c>
      <c r="R207" s="70" t="s">
        <v>124</v>
      </c>
      <c r="S207" s="140"/>
    </row>
    <row r="208" s="100" customFormat="1" ht="50" customHeight="1" spans="1:19">
      <c r="A208" s="116">
        <v>14</v>
      </c>
      <c r="B208" s="70" t="s">
        <v>892</v>
      </c>
      <c r="C208" s="70" t="s">
        <v>838</v>
      </c>
      <c r="D208" s="70" t="s">
        <v>893</v>
      </c>
      <c r="E208" s="128" t="s">
        <v>894</v>
      </c>
      <c r="F208" s="70" t="s">
        <v>177</v>
      </c>
      <c r="G208" s="70">
        <v>8</v>
      </c>
      <c r="H208" s="70">
        <v>8</v>
      </c>
      <c r="I208" s="70">
        <v>0</v>
      </c>
      <c r="J208" s="70">
        <v>0</v>
      </c>
      <c r="K208" s="116">
        <v>55</v>
      </c>
      <c r="L208" s="116">
        <v>165</v>
      </c>
      <c r="M208" s="70" t="s">
        <v>895</v>
      </c>
      <c r="N208" s="70" t="s">
        <v>113</v>
      </c>
      <c r="O208" s="70">
        <v>2018.6</v>
      </c>
      <c r="P208" s="70">
        <v>2019.6</v>
      </c>
      <c r="Q208" s="70" t="s">
        <v>842</v>
      </c>
      <c r="R208" s="70" t="s">
        <v>115</v>
      </c>
      <c r="S208" s="140"/>
    </row>
    <row r="209" s="100" customFormat="1" ht="50" customHeight="1" spans="1:19">
      <c r="A209" s="116">
        <v>15</v>
      </c>
      <c r="B209" s="70" t="s">
        <v>896</v>
      </c>
      <c r="C209" s="70" t="s">
        <v>838</v>
      </c>
      <c r="D209" s="70" t="s">
        <v>897</v>
      </c>
      <c r="E209" s="128" t="s">
        <v>898</v>
      </c>
      <c r="F209" s="70" t="s">
        <v>177</v>
      </c>
      <c r="G209" s="70">
        <v>23</v>
      </c>
      <c r="H209" s="70">
        <v>23</v>
      </c>
      <c r="I209" s="70">
        <v>0</v>
      </c>
      <c r="J209" s="70">
        <v>0</v>
      </c>
      <c r="K209" s="116">
        <v>789</v>
      </c>
      <c r="L209" s="116">
        <v>3100</v>
      </c>
      <c r="M209" s="70" t="s">
        <v>899</v>
      </c>
      <c r="N209" s="70" t="s">
        <v>113</v>
      </c>
      <c r="O209" s="70">
        <v>2018.6</v>
      </c>
      <c r="P209" s="70">
        <v>2019.6</v>
      </c>
      <c r="Q209" s="70" t="s">
        <v>842</v>
      </c>
      <c r="R209" s="70" t="s">
        <v>124</v>
      </c>
      <c r="S209" s="140"/>
    </row>
    <row r="210" s="100" customFormat="1" ht="50" customHeight="1" spans="1:19">
      <c r="A210" s="116">
        <v>16</v>
      </c>
      <c r="B210" s="70" t="s">
        <v>900</v>
      </c>
      <c r="C210" s="70" t="s">
        <v>838</v>
      </c>
      <c r="D210" s="70" t="s">
        <v>901</v>
      </c>
      <c r="E210" s="128" t="s">
        <v>902</v>
      </c>
      <c r="F210" s="70" t="s">
        <v>177</v>
      </c>
      <c r="G210" s="70">
        <v>5.6</v>
      </c>
      <c r="H210" s="70">
        <v>5.6</v>
      </c>
      <c r="I210" s="70">
        <v>0</v>
      </c>
      <c r="J210" s="70">
        <v>0</v>
      </c>
      <c r="K210" s="116">
        <v>79</v>
      </c>
      <c r="L210" s="116">
        <v>263</v>
      </c>
      <c r="M210" s="70" t="s">
        <v>903</v>
      </c>
      <c r="N210" s="70" t="s">
        <v>113</v>
      </c>
      <c r="O210" s="70">
        <v>2018.6</v>
      </c>
      <c r="P210" s="70">
        <v>2019.6</v>
      </c>
      <c r="Q210" s="70" t="s">
        <v>842</v>
      </c>
      <c r="R210" s="70" t="s">
        <v>115</v>
      </c>
      <c r="S210" s="140"/>
    </row>
    <row r="211" s="100" customFormat="1" ht="50" customHeight="1" spans="1:19">
      <c r="A211" s="116">
        <v>17</v>
      </c>
      <c r="B211" s="70" t="s">
        <v>904</v>
      </c>
      <c r="C211" s="70" t="s">
        <v>838</v>
      </c>
      <c r="D211" s="70" t="s">
        <v>905</v>
      </c>
      <c r="E211" s="128" t="s">
        <v>906</v>
      </c>
      <c r="F211" s="70" t="s">
        <v>177</v>
      </c>
      <c r="G211" s="70">
        <v>29</v>
      </c>
      <c r="H211" s="70">
        <v>29</v>
      </c>
      <c r="I211" s="70">
        <v>0</v>
      </c>
      <c r="J211" s="70">
        <v>0</v>
      </c>
      <c r="K211" s="116">
        <v>938</v>
      </c>
      <c r="L211" s="116">
        <v>3967</v>
      </c>
      <c r="M211" s="70" t="s">
        <v>907</v>
      </c>
      <c r="N211" s="70" t="s">
        <v>113</v>
      </c>
      <c r="O211" s="70">
        <v>2018.6</v>
      </c>
      <c r="P211" s="70">
        <v>2019.6</v>
      </c>
      <c r="Q211" s="70" t="s">
        <v>842</v>
      </c>
      <c r="R211" s="70" t="s">
        <v>124</v>
      </c>
      <c r="S211" s="140"/>
    </row>
    <row r="212" s="100" customFormat="1" ht="50" customHeight="1" spans="1:19">
      <c r="A212" s="116">
        <v>18</v>
      </c>
      <c r="B212" s="70" t="s">
        <v>908</v>
      </c>
      <c r="C212" s="70" t="s">
        <v>838</v>
      </c>
      <c r="D212" s="70" t="s">
        <v>909</v>
      </c>
      <c r="E212" s="128" t="s">
        <v>910</v>
      </c>
      <c r="F212" s="70" t="s">
        <v>177</v>
      </c>
      <c r="G212" s="70">
        <v>18</v>
      </c>
      <c r="H212" s="70">
        <v>18</v>
      </c>
      <c r="I212" s="70">
        <v>0</v>
      </c>
      <c r="J212" s="70">
        <v>0</v>
      </c>
      <c r="K212" s="116">
        <v>1690</v>
      </c>
      <c r="L212" s="116">
        <v>6917</v>
      </c>
      <c r="M212" s="70" t="s">
        <v>911</v>
      </c>
      <c r="N212" s="70" t="s">
        <v>113</v>
      </c>
      <c r="O212" s="70">
        <v>2018.6</v>
      </c>
      <c r="P212" s="70">
        <v>2019.6</v>
      </c>
      <c r="Q212" s="70" t="s">
        <v>842</v>
      </c>
      <c r="R212" s="70" t="s">
        <v>124</v>
      </c>
      <c r="S212" s="140"/>
    </row>
    <row r="213" s="100" customFormat="1" ht="50" customHeight="1" spans="1:19">
      <c r="A213" s="116">
        <v>19</v>
      </c>
      <c r="B213" s="70" t="s">
        <v>912</v>
      </c>
      <c r="C213" s="70" t="s">
        <v>838</v>
      </c>
      <c r="D213" s="70" t="s">
        <v>913</v>
      </c>
      <c r="E213" s="128" t="s">
        <v>914</v>
      </c>
      <c r="F213" s="70" t="s">
        <v>177</v>
      </c>
      <c r="G213" s="70">
        <v>11</v>
      </c>
      <c r="H213" s="70">
        <v>11</v>
      </c>
      <c r="I213" s="70">
        <v>0</v>
      </c>
      <c r="J213" s="70">
        <v>0</v>
      </c>
      <c r="K213" s="116">
        <v>52</v>
      </c>
      <c r="L213" s="116">
        <v>165</v>
      </c>
      <c r="M213" s="70" t="s">
        <v>895</v>
      </c>
      <c r="N213" s="70" t="s">
        <v>113</v>
      </c>
      <c r="O213" s="70">
        <v>2018.6</v>
      </c>
      <c r="P213" s="70">
        <v>2019.6</v>
      </c>
      <c r="Q213" s="70" t="s">
        <v>842</v>
      </c>
      <c r="R213" s="70" t="s">
        <v>115</v>
      </c>
      <c r="S213" s="140"/>
    </row>
    <row r="214" s="100" customFormat="1" ht="50" customHeight="1" spans="1:19">
      <c r="A214" s="116">
        <v>20</v>
      </c>
      <c r="B214" s="70" t="s">
        <v>915</v>
      </c>
      <c r="C214" s="70" t="s">
        <v>838</v>
      </c>
      <c r="D214" s="70" t="s">
        <v>916</v>
      </c>
      <c r="E214" s="128" t="s">
        <v>917</v>
      </c>
      <c r="F214" s="70" t="s">
        <v>177</v>
      </c>
      <c r="G214" s="70">
        <v>18</v>
      </c>
      <c r="H214" s="70">
        <v>18</v>
      </c>
      <c r="I214" s="70">
        <v>0</v>
      </c>
      <c r="J214" s="70">
        <v>0</v>
      </c>
      <c r="K214" s="116">
        <v>400</v>
      </c>
      <c r="L214" s="116">
        <v>1454</v>
      </c>
      <c r="M214" s="70" t="s">
        <v>918</v>
      </c>
      <c r="N214" s="70" t="s">
        <v>113</v>
      </c>
      <c r="O214" s="70">
        <v>2018.6</v>
      </c>
      <c r="P214" s="70">
        <v>2019.6</v>
      </c>
      <c r="Q214" s="70" t="s">
        <v>842</v>
      </c>
      <c r="R214" s="70" t="s">
        <v>124</v>
      </c>
      <c r="S214" s="140"/>
    </row>
    <row r="215" s="100" customFormat="1" ht="50" customHeight="1" spans="1:19">
      <c r="A215" s="116">
        <v>21</v>
      </c>
      <c r="B215" s="70" t="s">
        <v>919</v>
      </c>
      <c r="C215" s="70" t="s">
        <v>838</v>
      </c>
      <c r="D215" s="70" t="s">
        <v>920</v>
      </c>
      <c r="E215" s="128" t="s">
        <v>921</v>
      </c>
      <c r="F215" s="70" t="s">
        <v>177</v>
      </c>
      <c r="G215" s="70">
        <v>112.7</v>
      </c>
      <c r="H215" s="70">
        <v>112.7</v>
      </c>
      <c r="I215" s="70">
        <v>0</v>
      </c>
      <c r="J215" s="70">
        <v>0</v>
      </c>
      <c r="K215" s="116">
        <v>36</v>
      </c>
      <c r="L215" s="116">
        <v>126</v>
      </c>
      <c r="M215" s="70" t="s">
        <v>922</v>
      </c>
      <c r="N215" s="70" t="s">
        <v>113</v>
      </c>
      <c r="O215" s="70">
        <v>2018.6</v>
      </c>
      <c r="P215" s="70">
        <v>2019.6</v>
      </c>
      <c r="Q215" s="70" t="s">
        <v>842</v>
      </c>
      <c r="R215" s="70" t="s">
        <v>115</v>
      </c>
      <c r="S215" s="140"/>
    </row>
    <row r="216" s="100" customFormat="1" ht="50" customHeight="1" spans="1:19">
      <c r="A216" s="116">
        <v>22</v>
      </c>
      <c r="B216" s="70" t="s">
        <v>923</v>
      </c>
      <c r="C216" s="70" t="s">
        <v>838</v>
      </c>
      <c r="D216" s="70" t="s">
        <v>924</v>
      </c>
      <c r="E216" s="128" t="s">
        <v>925</v>
      </c>
      <c r="F216" s="70" t="s">
        <v>177</v>
      </c>
      <c r="G216" s="70">
        <v>39.7</v>
      </c>
      <c r="H216" s="70">
        <v>39.7</v>
      </c>
      <c r="I216" s="70">
        <v>0</v>
      </c>
      <c r="J216" s="70">
        <v>0</v>
      </c>
      <c r="K216" s="116">
        <v>65</v>
      </c>
      <c r="L216" s="116">
        <v>234</v>
      </c>
      <c r="M216" s="70" t="s">
        <v>926</v>
      </c>
      <c r="N216" s="70" t="s">
        <v>113</v>
      </c>
      <c r="O216" s="70">
        <v>2018.6</v>
      </c>
      <c r="P216" s="70">
        <v>2019.6</v>
      </c>
      <c r="Q216" s="70" t="s">
        <v>842</v>
      </c>
      <c r="R216" s="70" t="s">
        <v>115</v>
      </c>
      <c r="S216" s="140"/>
    </row>
    <row r="217" s="100" customFormat="1" ht="50" customHeight="1" spans="1:19">
      <c r="A217" s="116">
        <v>23</v>
      </c>
      <c r="B217" s="70" t="s">
        <v>927</v>
      </c>
      <c r="C217" s="70" t="s">
        <v>838</v>
      </c>
      <c r="D217" s="70" t="s">
        <v>928</v>
      </c>
      <c r="E217" s="128" t="s">
        <v>929</v>
      </c>
      <c r="F217" s="70" t="s">
        <v>177</v>
      </c>
      <c r="G217" s="70">
        <v>13.2</v>
      </c>
      <c r="H217" s="70">
        <v>13.2</v>
      </c>
      <c r="I217" s="70">
        <v>0</v>
      </c>
      <c r="J217" s="70">
        <v>0</v>
      </c>
      <c r="K217" s="116">
        <v>32</v>
      </c>
      <c r="L217" s="116">
        <v>102</v>
      </c>
      <c r="M217" s="70" t="s">
        <v>930</v>
      </c>
      <c r="N217" s="70" t="s">
        <v>113</v>
      </c>
      <c r="O217" s="70">
        <v>2018.6</v>
      </c>
      <c r="P217" s="70">
        <v>2019.6</v>
      </c>
      <c r="Q217" s="70" t="s">
        <v>842</v>
      </c>
      <c r="R217" s="70" t="s">
        <v>115</v>
      </c>
      <c r="S217" s="140"/>
    </row>
    <row r="218" s="100" customFormat="1" ht="50" customHeight="1" spans="1:19">
      <c r="A218" s="116">
        <v>24</v>
      </c>
      <c r="B218" s="70" t="s">
        <v>931</v>
      </c>
      <c r="C218" s="70" t="s">
        <v>838</v>
      </c>
      <c r="D218" s="70" t="s">
        <v>932</v>
      </c>
      <c r="E218" s="128" t="s">
        <v>933</v>
      </c>
      <c r="F218" s="70" t="s">
        <v>177</v>
      </c>
      <c r="G218" s="70">
        <v>65</v>
      </c>
      <c r="H218" s="70">
        <v>65</v>
      </c>
      <c r="I218" s="70">
        <v>0</v>
      </c>
      <c r="J218" s="70">
        <v>0</v>
      </c>
      <c r="K218" s="116">
        <v>338</v>
      </c>
      <c r="L218" s="116">
        <v>1325</v>
      </c>
      <c r="M218" s="70" t="s">
        <v>934</v>
      </c>
      <c r="N218" s="70" t="s">
        <v>113</v>
      </c>
      <c r="O218" s="70">
        <v>2018.6</v>
      </c>
      <c r="P218" s="70">
        <v>2019.6</v>
      </c>
      <c r="Q218" s="70" t="s">
        <v>842</v>
      </c>
      <c r="R218" s="70" t="s">
        <v>124</v>
      </c>
      <c r="S218" s="140"/>
    </row>
    <row r="219" s="100" customFormat="1" ht="50" customHeight="1" spans="1:19">
      <c r="A219" s="116">
        <v>25</v>
      </c>
      <c r="B219" s="70" t="s">
        <v>935</v>
      </c>
      <c r="C219" s="70" t="s">
        <v>838</v>
      </c>
      <c r="D219" s="70" t="s">
        <v>936</v>
      </c>
      <c r="E219" s="128" t="s">
        <v>937</v>
      </c>
      <c r="F219" s="70" t="s">
        <v>177</v>
      </c>
      <c r="G219" s="70">
        <v>162</v>
      </c>
      <c r="H219" s="70">
        <v>162</v>
      </c>
      <c r="I219" s="70">
        <v>0</v>
      </c>
      <c r="J219" s="70">
        <v>0</v>
      </c>
      <c r="K219" s="116">
        <v>667</v>
      </c>
      <c r="L219" s="116">
        <v>2492</v>
      </c>
      <c r="M219" s="70" t="s">
        <v>938</v>
      </c>
      <c r="N219" s="70" t="s">
        <v>113</v>
      </c>
      <c r="O219" s="70">
        <v>2018.6</v>
      </c>
      <c r="P219" s="70">
        <v>2019.6</v>
      </c>
      <c r="Q219" s="70" t="s">
        <v>842</v>
      </c>
      <c r="R219" s="70" t="s">
        <v>124</v>
      </c>
      <c r="S219" s="140"/>
    </row>
    <row r="220" s="100" customFormat="1" ht="50" customHeight="1" spans="1:19">
      <c r="A220" s="116">
        <v>26</v>
      </c>
      <c r="B220" s="70" t="s">
        <v>939</v>
      </c>
      <c r="C220" s="70" t="s">
        <v>838</v>
      </c>
      <c r="D220" s="70" t="s">
        <v>924</v>
      </c>
      <c r="E220" s="128" t="s">
        <v>940</v>
      </c>
      <c r="F220" s="70" t="s">
        <v>177</v>
      </c>
      <c r="G220" s="70">
        <v>16.4</v>
      </c>
      <c r="H220" s="70">
        <v>16.4</v>
      </c>
      <c r="I220" s="70">
        <v>0</v>
      </c>
      <c r="J220" s="70">
        <v>0</v>
      </c>
      <c r="K220" s="116">
        <v>124</v>
      </c>
      <c r="L220" s="116">
        <v>386</v>
      </c>
      <c r="M220" s="70" t="s">
        <v>941</v>
      </c>
      <c r="N220" s="70" t="s">
        <v>113</v>
      </c>
      <c r="O220" s="70">
        <v>2018.6</v>
      </c>
      <c r="P220" s="70">
        <v>2019.6</v>
      </c>
      <c r="Q220" s="70" t="s">
        <v>842</v>
      </c>
      <c r="R220" s="70" t="s">
        <v>115</v>
      </c>
      <c r="S220" s="140"/>
    </row>
    <row r="221" s="100" customFormat="1" ht="50" customHeight="1" spans="1:19">
      <c r="A221" s="116">
        <v>27</v>
      </c>
      <c r="B221" s="70" t="s">
        <v>942</v>
      </c>
      <c r="C221" s="70" t="s">
        <v>838</v>
      </c>
      <c r="D221" s="70" t="s">
        <v>943</v>
      </c>
      <c r="E221" s="128" t="s">
        <v>944</v>
      </c>
      <c r="F221" s="70" t="s">
        <v>177</v>
      </c>
      <c r="G221" s="70">
        <v>254</v>
      </c>
      <c r="H221" s="70">
        <v>254</v>
      </c>
      <c r="I221" s="70">
        <v>0</v>
      </c>
      <c r="J221" s="70">
        <v>0</v>
      </c>
      <c r="K221" s="116">
        <v>65</v>
      </c>
      <c r="L221" s="116">
        <v>189</v>
      </c>
      <c r="M221" s="70" t="s">
        <v>945</v>
      </c>
      <c r="N221" s="70" t="s">
        <v>113</v>
      </c>
      <c r="O221" s="70">
        <v>2018.6</v>
      </c>
      <c r="P221" s="70">
        <v>2019.6</v>
      </c>
      <c r="Q221" s="70" t="s">
        <v>842</v>
      </c>
      <c r="R221" s="70" t="s">
        <v>115</v>
      </c>
      <c r="S221" s="140"/>
    </row>
    <row r="222" s="100" customFormat="1" ht="50" customHeight="1" spans="1:19">
      <c r="A222" s="116">
        <v>28</v>
      </c>
      <c r="B222" s="70" t="s">
        <v>946</v>
      </c>
      <c r="C222" s="70" t="s">
        <v>838</v>
      </c>
      <c r="D222" s="70" t="s">
        <v>947</v>
      </c>
      <c r="E222" s="128" t="s">
        <v>948</v>
      </c>
      <c r="F222" s="70" t="s">
        <v>177</v>
      </c>
      <c r="G222" s="70">
        <v>185</v>
      </c>
      <c r="H222" s="70">
        <v>185</v>
      </c>
      <c r="I222" s="70">
        <v>0</v>
      </c>
      <c r="J222" s="70">
        <v>0</v>
      </c>
      <c r="K222" s="116">
        <v>1974</v>
      </c>
      <c r="L222" s="116">
        <v>7052</v>
      </c>
      <c r="M222" s="70" t="s">
        <v>949</v>
      </c>
      <c r="N222" s="70" t="s">
        <v>113</v>
      </c>
      <c r="O222" s="70">
        <v>2018.6</v>
      </c>
      <c r="P222" s="70">
        <v>2019.6</v>
      </c>
      <c r="Q222" s="70" t="s">
        <v>842</v>
      </c>
      <c r="R222" s="70" t="s">
        <v>124</v>
      </c>
      <c r="S222" s="140"/>
    </row>
    <row r="223" s="100" customFormat="1" ht="50" customHeight="1" spans="1:19">
      <c r="A223" s="116">
        <v>29</v>
      </c>
      <c r="B223" s="70" t="s">
        <v>950</v>
      </c>
      <c r="C223" s="70" t="s">
        <v>838</v>
      </c>
      <c r="D223" s="70" t="s">
        <v>951</v>
      </c>
      <c r="E223" s="128" t="s">
        <v>952</v>
      </c>
      <c r="F223" s="70" t="s">
        <v>177</v>
      </c>
      <c r="G223" s="70">
        <v>175</v>
      </c>
      <c r="H223" s="70">
        <v>175</v>
      </c>
      <c r="I223" s="70">
        <v>0</v>
      </c>
      <c r="J223" s="70">
        <v>0</v>
      </c>
      <c r="K223" s="116">
        <v>1299</v>
      </c>
      <c r="L223" s="116">
        <v>5194</v>
      </c>
      <c r="M223" s="70" t="s">
        <v>953</v>
      </c>
      <c r="N223" s="70" t="s">
        <v>113</v>
      </c>
      <c r="O223" s="70">
        <v>2018.6</v>
      </c>
      <c r="P223" s="70">
        <v>2019.6</v>
      </c>
      <c r="Q223" s="70" t="s">
        <v>842</v>
      </c>
      <c r="R223" s="70" t="s">
        <v>124</v>
      </c>
      <c r="S223" s="140"/>
    </row>
    <row r="224" s="100" customFormat="1" ht="34" customHeight="1" spans="1:19">
      <c r="A224" s="116">
        <v>30</v>
      </c>
      <c r="B224" s="147" t="s">
        <v>954</v>
      </c>
      <c r="C224" s="37" t="s">
        <v>108</v>
      </c>
      <c r="D224" s="148" t="s">
        <v>955</v>
      </c>
      <c r="E224" s="149" t="s">
        <v>956</v>
      </c>
      <c r="F224" s="148" t="s">
        <v>177</v>
      </c>
      <c r="G224" s="150">
        <v>160</v>
      </c>
      <c r="H224" s="151">
        <v>160</v>
      </c>
      <c r="I224" s="159">
        <v>0</v>
      </c>
      <c r="J224" s="159">
        <v>0</v>
      </c>
      <c r="K224" s="148">
        <v>28</v>
      </c>
      <c r="L224" s="148">
        <v>109</v>
      </c>
      <c r="M224" s="148" t="s">
        <v>957</v>
      </c>
      <c r="N224" s="148" t="s">
        <v>113</v>
      </c>
      <c r="O224" s="160">
        <v>2019.1</v>
      </c>
      <c r="P224" s="160">
        <v>2019.12</v>
      </c>
      <c r="Q224" s="70" t="s">
        <v>842</v>
      </c>
      <c r="R224" s="169" t="s">
        <v>958</v>
      </c>
      <c r="S224" s="170"/>
    </row>
    <row r="225" s="100" customFormat="1" ht="37" customHeight="1" spans="1:19">
      <c r="A225" s="109" t="s">
        <v>959</v>
      </c>
      <c r="B225" s="43" t="s">
        <v>65</v>
      </c>
      <c r="C225" s="43"/>
      <c r="D225" s="43"/>
      <c r="E225" s="110"/>
      <c r="F225" s="43"/>
      <c r="G225" s="43">
        <f>SUM(G226:G250)</f>
        <v>2462</v>
      </c>
      <c r="H225" s="43">
        <f t="shared" ref="G225:L225" si="14">SUM(H226:H250)</f>
        <v>2462</v>
      </c>
      <c r="I225" s="43">
        <f t="shared" si="14"/>
        <v>0</v>
      </c>
      <c r="J225" s="43">
        <f t="shared" si="14"/>
        <v>0</v>
      </c>
      <c r="K225" s="109">
        <f t="shared" si="14"/>
        <v>1118</v>
      </c>
      <c r="L225" s="109">
        <f t="shared" si="14"/>
        <v>3354</v>
      </c>
      <c r="M225" s="43"/>
      <c r="N225" s="43"/>
      <c r="O225" s="43"/>
      <c r="P225" s="43"/>
      <c r="Q225" s="43"/>
      <c r="R225" s="43"/>
      <c r="S225" s="139"/>
    </row>
    <row r="226" s="100" customFormat="1" ht="37" customHeight="1" spans="1:19">
      <c r="A226" s="116">
        <v>1</v>
      </c>
      <c r="B226" s="70" t="s">
        <v>960</v>
      </c>
      <c r="C226" s="70" t="s">
        <v>108</v>
      </c>
      <c r="D226" s="70" t="s">
        <v>961</v>
      </c>
      <c r="E226" s="128" t="s">
        <v>962</v>
      </c>
      <c r="F226" s="70" t="s">
        <v>963</v>
      </c>
      <c r="G226" s="70">
        <v>56</v>
      </c>
      <c r="H226" s="70">
        <v>56</v>
      </c>
      <c r="I226" s="70">
        <v>0</v>
      </c>
      <c r="J226" s="70">
        <v>0</v>
      </c>
      <c r="K226" s="116">
        <v>24</v>
      </c>
      <c r="L226" s="116">
        <f t="shared" ref="L226:L250" si="15">K226*3</f>
        <v>72</v>
      </c>
      <c r="M226" s="70" t="s">
        <v>964</v>
      </c>
      <c r="N226" s="70" t="s">
        <v>113</v>
      </c>
      <c r="O226" s="136">
        <v>2019.01</v>
      </c>
      <c r="P226" s="136">
        <v>2019.12</v>
      </c>
      <c r="Q226" s="70" t="s">
        <v>965</v>
      </c>
      <c r="R226" s="70"/>
      <c r="S226" s="140"/>
    </row>
    <row r="227" s="100" customFormat="1" ht="37" customHeight="1" spans="1:19">
      <c r="A227" s="116">
        <v>2</v>
      </c>
      <c r="B227" s="70" t="s">
        <v>966</v>
      </c>
      <c r="C227" s="70" t="s">
        <v>108</v>
      </c>
      <c r="D227" s="70" t="s">
        <v>967</v>
      </c>
      <c r="E227" s="128" t="s">
        <v>968</v>
      </c>
      <c r="F227" s="70" t="s">
        <v>963</v>
      </c>
      <c r="G227" s="70">
        <v>53</v>
      </c>
      <c r="H227" s="70">
        <v>53</v>
      </c>
      <c r="I227" s="70">
        <v>0</v>
      </c>
      <c r="J227" s="70">
        <v>0</v>
      </c>
      <c r="K227" s="116">
        <v>27</v>
      </c>
      <c r="L227" s="116">
        <f t="shared" si="15"/>
        <v>81</v>
      </c>
      <c r="M227" s="70" t="s">
        <v>964</v>
      </c>
      <c r="N227" s="70" t="s">
        <v>113</v>
      </c>
      <c r="O227" s="136">
        <v>2019.01</v>
      </c>
      <c r="P227" s="136">
        <v>2019.12</v>
      </c>
      <c r="Q227" s="70" t="s">
        <v>965</v>
      </c>
      <c r="R227" s="70"/>
      <c r="S227" s="140"/>
    </row>
    <row r="228" s="100" customFormat="1" ht="37" customHeight="1" spans="1:19">
      <c r="A228" s="116">
        <v>3</v>
      </c>
      <c r="B228" s="70" t="s">
        <v>969</v>
      </c>
      <c r="C228" s="70" t="s">
        <v>108</v>
      </c>
      <c r="D228" s="70" t="s">
        <v>970</v>
      </c>
      <c r="E228" s="128" t="s">
        <v>971</v>
      </c>
      <c r="F228" s="70" t="s">
        <v>963</v>
      </c>
      <c r="G228" s="70">
        <v>72</v>
      </c>
      <c r="H228" s="70">
        <v>72</v>
      </c>
      <c r="I228" s="70">
        <v>0</v>
      </c>
      <c r="J228" s="70">
        <v>0</v>
      </c>
      <c r="K228" s="116">
        <v>28</v>
      </c>
      <c r="L228" s="116">
        <f t="shared" si="15"/>
        <v>84</v>
      </c>
      <c r="M228" s="70" t="s">
        <v>964</v>
      </c>
      <c r="N228" s="70" t="s">
        <v>113</v>
      </c>
      <c r="O228" s="136">
        <v>2019.01</v>
      </c>
      <c r="P228" s="136">
        <v>2019.12</v>
      </c>
      <c r="Q228" s="70" t="s">
        <v>965</v>
      </c>
      <c r="R228" s="70"/>
      <c r="S228" s="140"/>
    </row>
    <row r="229" s="100" customFormat="1" ht="37" customHeight="1" spans="1:19">
      <c r="A229" s="116">
        <v>4</v>
      </c>
      <c r="B229" s="70" t="s">
        <v>972</v>
      </c>
      <c r="C229" s="70" t="s">
        <v>108</v>
      </c>
      <c r="D229" s="70" t="s">
        <v>973</v>
      </c>
      <c r="E229" s="128" t="s">
        <v>974</v>
      </c>
      <c r="F229" s="70" t="s">
        <v>963</v>
      </c>
      <c r="G229" s="70">
        <v>33</v>
      </c>
      <c r="H229" s="70">
        <v>33</v>
      </c>
      <c r="I229" s="70">
        <v>0</v>
      </c>
      <c r="J229" s="70">
        <v>0</v>
      </c>
      <c r="K229" s="116">
        <v>17</v>
      </c>
      <c r="L229" s="116">
        <f t="shared" si="15"/>
        <v>51</v>
      </c>
      <c r="M229" s="70" t="s">
        <v>964</v>
      </c>
      <c r="N229" s="70" t="s">
        <v>113</v>
      </c>
      <c r="O229" s="136">
        <v>2019.01</v>
      </c>
      <c r="P229" s="136">
        <v>2019.12</v>
      </c>
      <c r="Q229" s="70" t="s">
        <v>965</v>
      </c>
      <c r="R229" s="70"/>
      <c r="S229" s="140"/>
    </row>
    <row r="230" s="100" customFormat="1" ht="37" customHeight="1" spans="1:19">
      <c r="A230" s="116">
        <v>5</v>
      </c>
      <c r="B230" s="70" t="s">
        <v>975</v>
      </c>
      <c r="C230" s="70" t="s">
        <v>108</v>
      </c>
      <c r="D230" s="70" t="s">
        <v>976</v>
      </c>
      <c r="E230" s="128" t="s">
        <v>977</v>
      </c>
      <c r="F230" s="70" t="s">
        <v>963</v>
      </c>
      <c r="G230" s="70">
        <v>219</v>
      </c>
      <c r="H230" s="70">
        <v>219</v>
      </c>
      <c r="I230" s="70">
        <v>0</v>
      </c>
      <c r="J230" s="70">
        <v>0</v>
      </c>
      <c r="K230" s="116">
        <v>103</v>
      </c>
      <c r="L230" s="116">
        <f t="shared" si="15"/>
        <v>309</v>
      </c>
      <c r="M230" s="70" t="s">
        <v>964</v>
      </c>
      <c r="N230" s="70" t="s">
        <v>113</v>
      </c>
      <c r="O230" s="136">
        <v>2019.01</v>
      </c>
      <c r="P230" s="136">
        <v>2019.12</v>
      </c>
      <c r="Q230" s="70" t="s">
        <v>965</v>
      </c>
      <c r="R230" s="70"/>
      <c r="S230" s="140"/>
    </row>
    <row r="231" s="100" customFormat="1" ht="37" customHeight="1" spans="1:19">
      <c r="A231" s="116">
        <v>6</v>
      </c>
      <c r="B231" s="70" t="s">
        <v>978</v>
      </c>
      <c r="C231" s="70" t="s">
        <v>108</v>
      </c>
      <c r="D231" s="70" t="s">
        <v>979</v>
      </c>
      <c r="E231" s="128" t="s">
        <v>968</v>
      </c>
      <c r="F231" s="70" t="s">
        <v>963</v>
      </c>
      <c r="G231" s="70">
        <v>53</v>
      </c>
      <c r="H231" s="70">
        <v>53</v>
      </c>
      <c r="I231" s="70">
        <v>0</v>
      </c>
      <c r="J231" s="70">
        <v>0</v>
      </c>
      <c r="K231" s="116">
        <v>27</v>
      </c>
      <c r="L231" s="116">
        <f t="shared" si="15"/>
        <v>81</v>
      </c>
      <c r="M231" s="70" t="s">
        <v>964</v>
      </c>
      <c r="N231" s="70" t="s">
        <v>113</v>
      </c>
      <c r="O231" s="136">
        <v>2019.01</v>
      </c>
      <c r="P231" s="136">
        <v>2019.12</v>
      </c>
      <c r="Q231" s="70" t="s">
        <v>965</v>
      </c>
      <c r="R231" s="70"/>
      <c r="S231" s="140"/>
    </row>
    <row r="232" s="100" customFormat="1" ht="37" customHeight="1" spans="1:19">
      <c r="A232" s="116">
        <v>7</v>
      </c>
      <c r="B232" s="70" t="s">
        <v>980</v>
      </c>
      <c r="C232" s="70" t="s">
        <v>108</v>
      </c>
      <c r="D232" s="70" t="s">
        <v>981</v>
      </c>
      <c r="E232" s="128" t="s">
        <v>982</v>
      </c>
      <c r="F232" s="70" t="s">
        <v>963</v>
      </c>
      <c r="G232" s="70">
        <v>241</v>
      </c>
      <c r="H232" s="70">
        <v>241</v>
      </c>
      <c r="I232" s="70">
        <v>0</v>
      </c>
      <c r="J232" s="70">
        <v>0</v>
      </c>
      <c r="K232" s="116">
        <v>99</v>
      </c>
      <c r="L232" s="116">
        <f t="shared" si="15"/>
        <v>297</v>
      </c>
      <c r="M232" s="70" t="s">
        <v>964</v>
      </c>
      <c r="N232" s="70" t="s">
        <v>113</v>
      </c>
      <c r="O232" s="136">
        <v>2019.01</v>
      </c>
      <c r="P232" s="136">
        <v>2019.12</v>
      </c>
      <c r="Q232" s="70" t="s">
        <v>965</v>
      </c>
      <c r="R232" s="70"/>
      <c r="S232" s="140"/>
    </row>
    <row r="233" s="100" customFormat="1" ht="37" customHeight="1" spans="1:19">
      <c r="A233" s="116">
        <v>8</v>
      </c>
      <c r="B233" s="70" t="s">
        <v>983</v>
      </c>
      <c r="C233" s="70" t="s">
        <v>108</v>
      </c>
      <c r="D233" s="70" t="s">
        <v>984</v>
      </c>
      <c r="E233" s="128" t="s">
        <v>971</v>
      </c>
      <c r="F233" s="70" t="s">
        <v>963</v>
      </c>
      <c r="G233" s="70">
        <v>52</v>
      </c>
      <c r="H233" s="70">
        <v>52</v>
      </c>
      <c r="I233" s="70">
        <v>0</v>
      </c>
      <c r="J233" s="70">
        <v>0</v>
      </c>
      <c r="K233" s="116">
        <v>28</v>
      </c>
      <c r="L233" s="116">
        <f t="shared" si="15"/>
        <v>84</v>
      </c>
      <c r="M233" s="70" t="s">
        <v>964</v>
      </c>
      <c r="N233" s="70" t="s">
        <v>113</v>
      </c>
      <c r="O233" s="136">
        <v>2019.01</v>
      </c>
      <c r="P233" s="136">
        <v>2019.12</v>
      </c>
      <c r="Q233" s="70" t="s">
        <v>965</v>
      </c>
      <c r="R233" s="70"/>
      <c r="S233" s="140"/>
    </row>
    <row r="234" s="100" customFormat="1" ht="37" customHeight="1" spans="1:19">
      <c r="A234" s="116">
        <v>9</v>
      </c>
      <c r="B234" s="70" t="s">
        <v>985</v>
      </c>
      <c r="C234" s="70" t="s">
        <v>108</v>
      </c>
      <c r="D234" s="70" t="s">
        <v>986</v>
      </c>
      <c r="E234" s="128" t="s">
        <v>987</v>
      </c>
      <c r="F234" s="70" t="s">
        <v>963</v>
      </c>
      <c r="G234" s="70">
        <v>162</v>
      </c>
      <c r="H234" s="70">
        <v>162</v>
      </c>
      <c r="I234" s="70">
        <v>0</v>
      </c>
      <c r="J234" s="70">
        <v>0</v>
      </c>
      <c r="K234" s="116">
        <v>86</v>
      </c>
      <c r="L234" s="116">
        <f t="shared" si="15"/>
        <v>258</v>
      </c>
      <c r="M234" s="70" t="s">
        <v>964</v>
      </c>
      <c r="N234" s="70" t="s">
        <v>113</v>
      </c>
      <c r="O234" s="136">
        <v>2019.01</v>
      </c>
      <c r="P234" s="136">
        <v>2019.12</v>
      </c>
      <c r="Q234" s="70" t="s">
        <v>965</v>
      </c>
      <c r="R234" s="70"/>
      <c r="S234" s="140"/>
    </row>
    <row r="235" s="100" customFormat="1" ht="37" customHeight="1" spans="1:19">
      <c r="A235" s="116">
        <v>10</v>
      </c>
      <c r="B235" s="70" t="s">
        <v>988</v>
      </c>
      <c r="C235" s="70" t="s">
        <v>108</v>
      </c>
      <c r="D235" s="70" t="s">
        <v>989</v>
      </c>
      <c r="E235" s="128" t="s">
        <v>990</v>
      </c>
      <c r="F235" s="70" t="s">
        <v>963</v>
      </c>
      <c r="G235" s="70">
        <v>26</v>
      </c>
      <c r="H235" s="70">
        <v>26</v>
      </c>
      <c r="I235" s="70">
        <v>0</v>
      </c>
      <c r="J235" s="70">
        <v>0</v>
      </c>
      <c r="K235" s="116">
        <v>18</v>
      </c>
      <c r="L235" s="116">
        <f t="shared" si="15"/>
        <v>54</v>
      </c>
      <c r="M235" s="70" t="s">
        <v>964</v>
      </c>
      <c r="N235" s="70" t="s">
        <v>113</v>
      </c>
      <c r="O235" s="136">
        <v>2019.01</v>
      </c>
      <c r="P235" s="136">
        <v>2019.12</v>
      </c>
      <c r="Q235" s="70" t="s">
        <v>965</v>
      </c>
      <c r="R235" s="70"/>
      <c r="S235" s="140"/>
    </row>
    <row r="236" s="100" customFormat="1" ht="37" customHeight="1" spans="1:19">
      <c r="A236" s="116">
        <v>11</v>
      </c>
      <c r="B236" s="70" t="s">
        <v>991</v>
      </c>
      <c r="C236" s="70" t="s">
        <v>108</v>
      </c>
      <c r="D236" s="70" t="s">
        <v>992</v>
      </c>
      <c r="E236" s="128" t="s">
        <v>993</v>
      </c>
      <c r="F236" s="70" t="s">
        <v>963</v>
      </c>
      <c r="G236" s="70">
        <v>126</v>
      </c>
      <c r="H236" s="70">
        <v>126</v>
      </c>
      <c r="I236" s="70">
        <v>0</v>
      </c>
      <c r="J236" s="70">
        <v>0</v>
      </c>
      <c r="K236" s="116">
        <v>60</v>
      </c>
      <c r="L236" s="116">
        <f t="shared" si="15"/>
        <v>180</v>
      </c>
      <c r="M236" s="70" t="s">
        <v>964</v>
      </c>
      <c r="N236" s="70" t="s">
        <v>113</v>
      </c>
      <c r="O236" s="136">
        <v>2019.01</v>
      </c>
      <c r="P236" s="136">
        <v>2019.12</v>
      </c>
      <c r="Q236" s="70" t="s">
        <v>965</v>
      </c>
      <c r="R236" s="70"/>
      <c r="S236" s="140"/>
    </row>
    <row r="237" s="100" customFormat="1" ht="37" customHeight="1" spans="1:19">
      <c r="A237" s="116">
        <v>12</v>
      </c>
      <c r="B237" s="70" t="s">
        <v>994</v>
      </c>
      <c r="C237" s="70" t="s">
        <v>108</v>
      </c>
      <c r="D237" s="70" t="s">
        <v>995</v>
      </c>
      <c r="E237" s="128" t="s">
        <v>996</v>
      </c>
      <c r="F237" s="70" t="s">
        <v>963</v>
      </c>
      <c r="G237" s="70">
        <v>256</v>
      </c>
      <c r="H237" s="70">
        <v>256</v>
      </c>
      <c r="I237" s="70">
        <v>0</v>
      </c>
      <c r="J237" s="70">
        <v>0</v>
      </c>
      <c r="K237" s="116">
        <v>102</v>
      </c>
      <c r="L237" s="116">
        <f t="shared" si="15"/>
        <v>306</v>
      </c>
      <c r="M237" s="70" t="s">
        <v>964</v>
      </c>
      <c r="N237" s="70" t="s">
        <v>113</v>
      </c>
      <c r="O237" s="136">
        <v>2019.01</v>
      </c>
      <c r="P237" s="136">
        <v>2019.12</v>
      </c>
      <c r="Q237" s="70" t="s">
        <v>965</v>
      </c>
      <c r="R237" s="70"/>
      <c r="S237" s="140"/>
    </row>
    <row r="238" s="100" customFormat="1" ht="37" customHeight="1" spans="1:19">
      <c r="A238" s="116">
        <v>13</v>
      </c>
      <c r="B238" s="70" t="s">
        <v>997</v>
      </c>
      <c r="C238" s="70" t="s">
        <v>108</v>
      </c>
      <c r="D238" s="70" t="s">
        <v>998</v>
      </c>
      <c r="E238" s="128" t="s">
        <v>999</v>
      </c>
      <c r="F238" s="70" t="s">
        <v>963</v>
      </c>
      <c r="G238" s="70">
        <v>144</v>
      </c>
      <c r="H238" s="70">
        <v>144</v>
      </c>
      <c r="I238" s="70">
        <v>0</v>
      </c>
      <c r="J238" s="70">
        <v>0</v>
      </c>
      <c r="K238" s="116">
        <v>74</v>
      </c>
      <c r="L238" s="116">
        <f t="shared" si="15"/>
        <v>222</v>
      </c>
      <c r="M238" s="70" t="s">
        <v>964</v>
      </c>
      <c r="N238" s="70" t="s">
        <v>113</v>
      </c>
      <c r="O238" s="136">
        <v>2019.01</v>
      </c>
      <c r="P238" s="136">
        <v>2019.12</v>
      </c>
      <c r="Q238" s="70" t="s">
        <v>965</v>
      </c>
      <c r="R238" s="70"/>
      <c r="S238" s="140"/>
    </row>
    <row r="239" s="100" customFormat="1" ht="37" customHeight="1" spans="1:19">
      <c r="A239" s="116">
        <v>14</v>
      </c>
      <c r="B239" s="70" t="s">
        <v>1000</v>
      </c>
      <c r="C239" s="70" t="s">
        <v>108</v>
      </c>
      <c r="D239" s="70" t="s">
        <v>1001</v>
      </c>
      <c r="E239" s="128" t="s">
        <v>1002</v>
      </c>
      <c r="F239" s="70" t="s">
        <v>963</v>
      </c>
      <c r="G239" s="70">
        <v>157</v>
      </c>
      <c r="H239" s="70">
        <v>157</v>
      </c>
      <c r="I239" s="70">
        <v>0</v>
      </c>
      <c r="J239" s="70">
        <v>0</v>
      </c>
      <c r="K239" s="116">
        <v>59</v>
      </c>
      <c r="L239" s="116">
        <f t="shared" si="15"/>
        <v>177</v>
      </c>
      <c r="M239" s="70" t="s">
        <v>964</v>
      </c>
      <c r="N239" s="70" t="s">
        <v>113</v>
      </c>
      <c r="O239" s="136">
        <v>2019.01</v>
      </c>
      <c r="P239" s="136">
        <v>2019.12</v>
      </c>
      <c r="Q239" s="70" t="s">
        <v>965</v>
      </c>
      <c r="R239" s="70"/>
      <c r="S239" s="140"/>
    </row>
    <row r="240" s="100" customFormat="1" ht="37" customHeight="1" spans="1:19">
      <c r="A240" s="116">
        <v>15</v>
      </c>
      <c r="B240" s="70" t="s">
        <v>1003</v>
      </c>
      <c r="C240" s="70" t="s">
        <v>108</v>
      </c>
      <c r="D240" s="70" t="s">
        <v>1004</v>
      </c>
      <c r="E240" s="128" t="s">
        <v>1005</v>
      </c>
      <c r="F240" s="70" t="s">
        <v>963</v>
      </c>
      <c r="G240" s="70">
        <v>65</v>
      </c>
      <c r="H240" s="70">
        <v>65</v>
      </c>
      <c r="I240" s="70">
        <v>0</v>
      </c>
      <c r="J240" s="70">
        <v>0</v>
      </c>
      <c r="K240" s="116">
        <v>33</v>
      </c>
      <c r="L240" s="116">
        <f t="shared" si="15"/>
        <v>99</v>
      </c>
      <c r="M240" s="70" t="s">
        <v>964</v>
      </c>
      <c r="N240" s="70" t="s">
        <v>113</v>
      </c>
      <c r="O240" s="136">
        <v>2019.01</v>
      </c>
      <c r="P240" s="136">
        <v>2019.12</v>
      </c>
      <c r="Q240" s="70" t="s">
        <v>965</v>
      </c>
      <c r="R240" s="70"/>
      <c r="S240" s="140"/>
    </row>
    <row r="241" s="100" customFormat="1" ht="37" customHeight="1" spans="1:19">
      <c r="A241" s="116">
        <v>16</v>
      </c>
      <c r="B241" s="70" t="s">
        <v>1006</v>
      </c>
      <c r="C241" s="70" t="s">
        <v>108</v>
      </c>
      <c r="D241" s="70" t="s">
        <v>1007</v>
      </c>
      <c r="E241" s="128" t="s">
        <v>1008</v>
      </c>
      <c r="F241" s="70" t="s">
        <v>963</v>
      </c>
      <c r="G241" s="70">
        <v>67</v>
      </c>
      <c r="H241" s="70">
        <v>67</v>
      </c>
      <c r="I241" s="70">
        <v>0</v>
      </c>
      <c r="J241" s="70">
        <v>0</v>
      </c>
      <c r="K241" s="116">
        <v>25</v>
      </c>
      <c r="L241" s="116">
        <f t="shared" si="15"/>
        <v>75</v>
      </c>
      <c r="M241" s="70" t="s">
        <v>964</v>
      </c>
      <c r="N241" s="70" t="s">
        <v>113</v>
      </c>
      <c r="O241" s="136">
        <v>2019.01</v>
      </c>
      <c r="P241" s="136">
        <v>2019.12</v>
      </c>
      <c r="Q241" s="70" t="s">
        <v>965</v>
      </c>
      <c r="R241" s="70"/>
      <c r="S241" s="140"/>
    </row>
    <row r="242" s="100" customFormat="1" ht="37" customHeight="1" spans="1:19">
      <c r="A242" s="116">
        <v>17</v>
      </c>
      <c r="B242" s="70" t="s">
        <v>1009</v>
      </c>
      <c r="C242" s="70" t="s">
        <v>108</v>
      </c>
      <c r="D242" s="70" t="s">
        <v>1010</v>
      </c>
      <c r="E242" s="128" t="s">
        <v>1011</v>
      </c>
      <c r="F242" s="70" t="s">
        <v>963</v>
      </c>
      <c r="G242" s="70">
        <v>139</v>
      </c>
      <c r="H242" s="70">
        <v>139</v>
      </c>
      <c r="I242" s="70">
        <v>0</v>
      </c>
      <c r="J242" s="70">
        <v>0</v>
      </c>
      <c r="K242" s="116">
        <v>67</v>
      </c>
      <c r="L242" s="116">
        <f t="shared" si="15"/>
        <v>201</v>
      </c>
      <c r="M242" s="70" t="s">
        <v>964</v>
      </c>
      <c r="N242" s="70" t="s">
        <v>113</v>
      </c>
      <c r="O242" s="136">
        <v>2019.01</v>
      </c>
      <c r="P242" s="136">
        <v>2019.12</v>
      </c>
      <c r="Q242" s="70" t="s">
        <v>965</v>
      </c>
      <c r="R242" s="70"/>
      <c r="S242" s="140"/>
    </row>
    <row r="243" s="100" customFormat="1" ht="37" customHeight="1" spans="1:19">
      <c r="A243" s="116">
        <v>18</v>
      </c>
      <c r="B243" s="70" t="s">
        <v>1012</v>
      </c>
      <c r="C243" s="70" t="s">
        <v>108</v>
      </c>
      <c r="D243" s="70" t="s">
        <v>1013</v>
      </c>
      <c r="E243" s="128" t="s">
        <v>1014</v>
      </c>
      <c r="F243" s="70" t="s">
        <v>963</v>
      </c>
      <c r="G243" s="70">
        <v>38</v>
      </c>
      <c r="H243" s="70">
        <v>38</v>
      </c>
      <c r="I243" s="70">
        <v>0</v>
      </c>
      <c r="J243" s="70">
        <v>0</v>
      </c>
      <c r="K243" s="116">
        <v>22</v>
      </c>
      <c r="L243" s="116">
        <f t="shared" si="15"/>
        <v>66</v>
      </c>
      <c r="M243" s="70" t="s">
        <v>964</v>
      </c>
      <c r="N243" s="70" t="s">
        <v>113</v>
      </c>
      <c r="O243" s="136">
        <v>2019.01</v>
      </c>
      <c r="P243" s="136">
        <v>2019.12</v>
      </c>
      <c r="Q243" s="70" t="s">
        <v>965</v>
      </c>
      <c r="R243" s="70"/>
      <c r="S243" s="140"/>
    </row>
    <row r="244" s="100" customFormat="1" ht="37" customHeight="1" spans="1:19">
      <c r="A244" s="116">
        <v>19</v>
      </c>
      <c r="B244" s="70" t="s">
        <v>1015</v>
      </c>
      <c r="C244" s="70" t="s">
        <v>108</v>
      </c>
      <c r="D244" s="70" t="s">
        <v>1016</v>
      </c>
      <c r="E244" s="128" t="s">
        <v>968</v>
      </c>
      <c r="F244" s="70" t="s">
        <v>963</v>
      </c>
      <c r="G244" s="70">
        <v>57</v>
      </c>
      <c r="H244" s="70">
        <v>57</v>
      </c>
      <c r="I244" s="70">
        <v>0</v>
      </c>
      <c r="J244" s="70">
        <v>0</v>
      </c>
      <c r="K244" s="116">
        <v>27</v>
      </c>
      <c r="L244" s="116">
        <f t="shared" si="15"/>
        <v>81</v>
      </c>
      <c r="M244" s="70" t="s">
        <v>964</v>
      </c>
      <c r="N244" s="70" t="s">
        <v>113</v>
      </c>
      <c r="O244" s="136">
        <v>2019.01</v>
      </c>
      <c r="P244" s="136">
        <v>2019.12</v>
      </c>
      <c r="Q244" s="70" t="s">
        <v>965</v>
      </c>
      <c r="R244" s="70"/>
      <c r="S244" s="140"/>
    </row>
    <row r="245" s="100" customFormat="1" ht="37" customHeight="1" spans="1:19">
      <c r="A245" s="116">
        <v>20</v>
      </c>
      <c r="B245" s="70" t="s">
        <v>1017</v>
      </c>
      <c r="C245" s="70" t="s">
        <v>108</v>
      </c>
      <c r="D245" s="70" t="s">
        <v>1018</v>
      </c>
      <c r="E245" s="128" t="s">
        <v>1019</v>
      </c>
      <c r="F245" s="70" t="s">
        <v>963</v>
      </c>
      <c r="G245" s="70">
        <v>76</v>
      </c>
      <c r="H245" s="70">
        <v>76</v>
      </c>
      <c r="I245" s="70">
        <v>0</v>
      </c>
      <c r="J245" s="70">
        <v>0</v>
      </c>
      <c r="K245" s="116">
        <v>30</v>
      </c>
      <c r="L245" s="116">
        <f t="shared" si="15"/>
        <v>90</v>
      </c>
      <c r="M245" s="70" t="s">
        <v>964</v>
      </c>
      <c r="N245" s="70" t="s">
        <v>113</v>
      </c>
      <c r="O245" s="136">
        <v>2019.01</v>
      </c>
      <c r="P245" s="136">
        <v>2019.12</v>
      </c>
      <c r="Q245" s="70" t="s">
        <v>965</v>
      </c>
      <c r="R245" s="70"/>
      <c r="S245" s="140"/>
    </row>
    <row r="246" s="100" customFormat="1" ht="37" customHeight="1" spans="1:19">
      <c r="A246" s="116">
        <v>21</v>
      </c>
      <c r="B246" s="70" t="s">
        <v>1020</v>
      </c>
      <c r="C246" s="70" t="s">
        <v>108</v>
      </c>
      <c r="D246" s="70" t="s">
        <v>1021</v>
      </c>
      <c r="E246" s="128" t="s">
        <v>1022</v>
      </c>
      <c r="F246" s="70" t="s">
        <v>963</v>
      </c>
      <c r="G246" s="70">
        <v>7</v>
      </c>
      <c r="H246" s="70">
        <v>7</v>
      </c>
      <c r="I246" s="70">
        <v>0</v>
      </c>
      <c r="J246" s="70">
        <v>0</v>
      </c>
      <c r="K246" s="116">
        <v>3</v>
      </c>
      <c r="L246" s="116">
        <f t="shared" si="15"/>
        <v>9</v>
      </c>
      <c r="M246" s="70" t="s">
        <v>964</v>
      </c>
      <c r="N246" s="70" t="s">
        <v>113</v>
      </c>
      <c r="O246" s="136">
        <v>2019.01</v>
      </c>
      <c r="P246" s="136">
        <v>2019.12</v>
      </c>
      <c r="Q246" s="70" t="s">
        <v>965</v>
      </c>
      <c r="R246" s="70"/>
      <c r="S246" s="140"/>
    </row>
    <row r="247" s="100" customFormat="1" ht="37" customHeight="1" spans="1:19">
      <c r="A247" s="116">
        <v>22</v>
      </c>
      <c r="B247" s="70" t="s">
        <v>1023</v>
      </c>
      <c r="C247" s="70" t="s">
        <v>108</v>
      </c>
      <c r="D247" s="70" t="s">
        <v>1024</v>
      </c>
      <c r="E247" s="128" t="s">
        <v>1025</v>
      </c>
      <c r="F247" s="70" t="s">
        <v>963</v>
      </c>
      <c r="G247" s="70">
        <v>91</v>
      </c>
      <c r="H247" s="70">
        <v>91</v>
      </c>
      <c r="I247" s="70">
        <v>0</v>
      </c>
      <c r="J247" s="70">
        <v>0</v>
      </c>
      <c r="K247" s="116">
        <v>49</v>
      </c>
      <c r="L247" s="116">
        <f t="shared" si="15"/>
        <v>147</v>
      </c>
      <c r="M247" s="70" t="s">
        <v>964</v>
      </c>
      <c r="N247" s="70" t="s">
        <v>113</v>
      </c>
      <c r="O247" s="136">
        <v>2019.01</v>
      </c>
      <c r="P247" s="136">
        <v>2019.12</v>
      </c>
      <c r="Q247" s="70" t="s">
        <v>965</v>
      </c>
      <c r="R247" s="70"/>
      <c r="S247" s="140"/>
    </row>
    <row r="248" s="100" customFormat="1" ht="37" customHeight="1" spans="1:19">
      <c r="A248" s="116">
        <v>23</v>
      </c>
      <c r="B248" s="70" t="s">
        <v>1026</v>
      </c>
      <c r="C248" s="70" t="s">
        <v>108</v>
      </c>
      <c r="D248" s="70" t="s">
        <v>1027</v>
      </c>
      <c r="E248" s="128" t="s">
        <v>1028</v>
      </c>
      <c r="F248" s="70" t="s">
        <v>963</v>
      </c>
      <c r="G248" s="70">
        <v>145</v>
      </c>
      <c r="H248" s="70">
        <v>145</v>
      </c>
      <c r="I248" s="70">
        <v>0</v>
      </c>
      <c r="J248" s="70">
        <v>0</v>
      </c>
      <c r="K248" s="116">
        <v>55</v>
      </c>
      <c r="L248" s="116">
        <f t="shared" si="15"/>
        <v>165</v>
      </c>
      <c r="M248" s="70" t="s">
        <v>964</v>
      </c>
      <c r="N248" s="70" t="s">
        <v>113</v>
      </c>
      <c r="O248" s="136">
        <v>2019.01</v>
      </c>
      <c r="P248" s="136">
        <v>2019.12</v>
      </c>
      <c r="Q248" s="70" t="s">
        <v>965</v>
      </c>
      <c r="R248" s="70"/>
      <c r="S248" s="140"/>
    </row>
    <row r="249" s="100" customFormat="1" ht="37" customHeight="1" spans="1:19">
      <c r="A249" s="116">
        <v>24</v>
      </c>
      <c r="B249" s="70" t="s">
        <v>1029</v>
      </c>
      <c r="C249" s="70" t="s">
        <v>108</v>
      </c>
      <c r="D249" s="70" t="s">
        <v>1030</v>
      </c>
      <c r="E249" s="128" t="s">
        <v>1031</v>
      </c>
      <c r="F249" s="70" t="s">
        <v>963</v>
      </c>
      <c r="G249" s="70">
        <v>39</v>
      </c>
      <c r="H249" s="70">
        <v>39</v>
      </c>
      <c r="I249" s="70">
        <v>0</v>
      </c>
      <c r="J249" s="70">
        <v>0</v>
      </c>
      <c r="K249" s="116">
        <v>13</v>
      </c>
      <c r="L249" s="116">
        <f t="shared" si="15"/>
        <v>39</v>
      </c>
      <c r="M249" s="70" t="s">
        <v>964</v>
      </c>
      <c r="N249" s="70" t="s">
        <v>113</v>
      </c>
      <c r="O249" s="136">
        <v>2019.01</v>
      </c>
      <c r="P249" s="136">
        <v>2019.12</v>
      </c>
      <c r="Q249" s="70" t="s">
        <v>965</v>
      </c>
      <c r="R249" s="70"/>
      <c r="S249" s="140"/>
    </row>
    <row r="250" s="100" customFormat="1" ht="37" customHeight="1" spans="1:19">
      <c r="A250" s="116">
        <v>25</v>
      </c>
      <c r="B250" s="70" t="s">
        <v>1032</v>
      </c>
      <c r="C250" s="70" t="s">
        <v>108</v>
      </c>
      <c r="D250" s="70" t="s">
        <v>1033</v>
      </c>
      <c r="E250" s="128" t="s">
        <v>1034</v>
      </c>
      <c r="F250" s="70" t="s">
        <v>963</v>
      </c>
      <c r="G250" s="70">
        <v>88</v>
      </c>
      <c r="H250" s="70">
        <v>88</v>
      </c>
      <c r="I250" s="70">
        <v>0</v>
      </c>
      <c r="J250" s="70">
        <v>0</v>
      </c>
      <c r="K250" s="116">
        <v>42</v>
      </c>
      <c r="L250" s="116">
        <f t="shared" si="15"/>
        <v>126</v>
      </c>
      <c r="M250" s="70" t="s">
        <v>964</v>
      </c>
      <c r="N250" s="70" t="s">
        <v>113</v>
      </c>
      <c r="O250" s="136">
        <v>2019.01</v>
      </c>
      <c r="P250" s="136">
        <v>2019.12</v>
      </c>
      <c r="Q250" s="70" t="s">
        <v>965</v>
      </c>
      <c r="R250" s="70"/>
      <c r="S250" s="140"/>
    </row>
    <row r="251" s="100" customFormat="1" ht="40" customHeight="1" spans="1:19">
      <c r="A251" s="109" t="s">
        <v>1035</v>
      </c>
      <c r="B251" s="43" t="s">
        <v>67</v>
      </c>
      <c r="C251" s="43"/>
      <c r="D251" s="43"/>
      <c r="E251" s="110"/>
      <c r="F251" s="43"/>
      <c r="G251" s="43">
        <f t="shared" ref="G251:L251" si="16">SUM(G252:G339)</f>
        <v>12218.4061</v>
      </c>
      <c r="H251" s="43">
        <f t="shared" si="16"/>
        <v>8696.555</v>
      </c>
      <c r="I251" s="43">
        <f t="shared" si="16"/>
        <v>0</v>
      </c>
      <c r="J251" s="43">
        <f t="shared" si="16"/>
        <v>3521.8511</v>
      </c>
      <c r="K251" s="109">
        <f t="shared" si="16"/>
        <v>19901</v>
      </c>
      <c r="L251" s="109">
        <f t="shared" si="16"/>
        <v>68777</v>
      </c>
      <c r="M251" s="43"/>
      <c r="N251" s="43"/>
      <c r="O251" s="43"/>
      <c r="P251" s="43"/>
      <c r="Q251" s="43"/>
      <c r="R251" s="43"/>
      <c r="S251" s="140"/>
    </row>
    <row r="252" s="100" customFormat="1" ht="39" customHeight="1" spans="1:19">
      <c r="A252" s="147">
        <v>1</v>
      </c>
      <c r="B252" s="152" t="s">
        <v>1036</v>
      </c>
      <c r="C252" s="70" t="s">
        <v>108</v>
      </c>
      <c r="D252" s="35" t="s">
        <v>1037</v>
      </c>
      <c r="E252" s="153" t="s">
        <v>1038</v>
      </c>
      <c r="F252" s="147" t="s">
        <v>177</v>
      </c>
      <c r="G252" s="154">
        <v>1777.36</v>
      </c>
      <c r="H252" s="155">
        <v>648</v>
      </c>
      <c r="I252" s="161">
        <v>0</v>
      </c>
      <c r="J252" s="161">
        <v>1129.36</v>
      </c>
      <c r="K252" s="162">
        <v>500</v>
      </c>
      <c r="L252" s="163">
        <v>20000</v>
      </c>
      <c r="M252" s="164" t="s">
        <v>1039</v>
      </c>
      <c r="N252" s="165" t="s">
        <v>113</v>
      </c>
      <c r="O252" s="166" t="s">
        <v>1040</v>
      </c>
      <c r="P252" s="35">
        <v>2019.1</v>
      </c>
      <c r="Q252" s="147" t="s">
        <v>1041</v>
      </c>
      <c r="R252" s="35"/>
      <c r="S252" s="171"/>
    </row>
    <row r="253" s="100" customFormat="1" ht="47" customHeight="1" spans="1:19">
      <c r="A253" s="147">
        <v>2</v>
      </c>
      <c r="B253" s="156" t="s">
        <v>1042</v>
      </c>
      <c r="C253" s="70" t="s">
        <v>108</v>
      </c>
      <c r="D253" s="156" t="s">
        <v>1043</v>
      </c>
      <c r="E253" s="157" t="s">
        <v>1044</v>
      </c>
      <c r="F253" s="147" t="s">
        <v>177</v>
      </c>
      <c r="G253" s="154">
        <v>1035</v>
      </c>
      <c r="H253" s="158">
        <v>1035</v>
      </c>
      <c r="I253" s="167">
        <v>0</v>
      </c>
      <c r="J253" s="167">
        <v>0</v>
      </c>
      <c r="K253" s="162">
        <v>482</v>
      </c>
      <c r="L253" s="164">
        <v>1688</v>
      </c>
      <c r="M253" s="164" t="s">
        <v>1045</v>
      </c>
      <c r="N253" s="165" t="s">
        <v>113</v>
      </c>
      <c r="O253" s="168" t="s">
        <v>729</v>
      </c>
      <c r="P253" s="156">
        <v>2019.1</v>
      </c>
      <c r="Q253" s="147" t="s">
        <v>1041</v>
      </c>
      <c r="R253" s="156"/>
      <c r="S253" s="171"/>
    </row>
    <row r="254" s="100" customFormat="1" ht="40" customHeight="1" spans="1:19">
      <c r="A254" s="147">
        <v>3</v>
      </c>
      <c r="B254" s="156" t="s">
        <v>1046</v>
      </c>
      <c r="C254" s="70" t="s">
        <v>108</v>
      </c>
      <c r="D254" s="156" t="s">
        <v>1033</v>
      </c>
      <c r="E254" s="157" t="s">
        <v>1047</v>
      </c>
      <c r="F254" s="156" t="s">
        <v>111</v>
      </c>
      <c r="G254" s="158">
        <v>900</v>
      </c>
      <c r="H254" s="158">
        <v>900</v>
      </c>
      <c r="I254" s="167">
        <v>0</v>
      </c>
      <c r="J254" s="167">
        <v>0</v>
      </c>
      <c r="K254" s="156">
        <v>2197</v>
      </c>
      <c r="L254" s="156">
        <v>6758</v>
      </c>
      <c r="M254" s="164" t="s">
        <v>1048</v>
      </c>
      <c r="N254" s="165" t="s">
        <v>113</v>
      </c>
      <c r="O254" s="156">
        <v>2019.3</v>
      </c>
      <c r="P254" s="156">
        <v>2019.8</v>
      </c>
      <c r="Q254" s="147" t="s">
        <v>1041</v>
      </c>
      <c r="R254" s="156"/>
      <c r="S254" s="172"/>
    </row>
    <row r="255" s="100" customFormat="1" ht="40" customHeight="1" spans="1:19">
      <c r="A255" s="147">
        <v>4</v>
      </c>
      <c r="B255" s="152" t="s">
        <v>1049</v>
      </c>
      <c r="C255" s="70" t="s">
        <v>108</v>
      </c>
      <c r="D255" s="35" t="s">
        <v>1050</v>
      </c>
      <c r="E255" s="153" t="s">
        <v>1051</v>
      </c>
      <c r="F255" s="147" t="s">
        <v>1052</v>
      </c>
      <c r="G255" s="154">
        <v>142.6155</v>
      </c>
      <c r="H255" s="155">
        <v>38.04</v>
      </c>
      <c r="I255" s="31">
        <v>0</v>
      </c>
      <c r="J255" s="161">
        <v>104.5755</v>
      </c>
      <c r="K255" s="162">
        <v>2250</v>
      </c>
      <c r="L255" s="163">
        <v>4500</v>
      </c>
      <c r="M255" s="165" t="s">
        <v>1053</v>
      </c>
      <c r="N255" s="165" t="s">
        <v>113</v>
      </c>
      <c r="O255" s="166" t="s">
        <v>1040</v>
      </c>
      <c r="P255" s="35">
        <v>2019.1</v>
      </c>
      <c r="Q255" s="147" t="s">
        <v>1041</v>
      </c>
      <c r="R255" s="35"/>
      <c r="S255" s="171"/>
    </row>
    <row r="256" s="100" customFormat="1" ht="40" customHeight="1" spans="1:19">
      <c r="A256" s="147">
        <v>5</v>
      </c>
      <c r="B256" s="152" t="s">
        <v>1049</v>
      </c>
      <c r="C256" s="70" t="s">
        <v>108</v>
      </c>
      <c r="D256" s="35" t="s">
        <v>1054</v>
      </c>
      <c r="E256" s="153" t="s">
        <v>1055</v>
      </c>
      <c r="F256" s="147" t="s">
        <v>1052</v>
      </c>
      <c r="G256" s="154">
        <v>126.76</v>
      </c>
      <c r="H256" s="155">
        <v>47.76</v>
      </c>
      <c r="I256" s="31">
        <v>0</v>
      </c>
      <c r="J256" s="161">
        <v>79</v>
      </c>
      <c r="K256" s="162">
        <v>3000</v>
      </c>
      <c r="L256" s="163">
        <v>6000</v>
      </c>
      <c r="M256" s="165" t="s">
        <v>1056</v>
      </c>
      <c r="N256" s="165" t="s">
        <v>113</v>
      </c>
      <c r="O256" s="166" t="s">
        <v>1040</v>
      </c>
      <c r="P256" s="35">
        <v>2019.1</v>
      </c>
      <c r="Q256" s="147" t="s">
        <v>1041</v>
      </c>
      <c r="R256" s="35"/>
      <c r="S256" s="171"/>
    </row>
    <row r="257" s="100" customFormat="1" ht="40" customHeight="1" spans="1:19">
      <c r="A257" s="147">
        <v>6</v>
      </c>
      <c r="B257" s="152" t="s">
        <v>1049</v>
      </c>
      <c r="C257" s="70" t="s">
        <v>108</v>
      </c>
      <c r="D257" s="35" t="s">
        <v>1057</v>
      </c>
      <c r="E257" s="153" t="s">
        <v>1058</v>
      </c>
      <c r="F257" s="147" t="s">
        <v>1052</v>
      </c>
      <c r="G257" s="154">
        <v>148.659</v>
      </c>
      <c r="H257" s="155">
        <v>42.66</v>
      </c>
      <c r="I257" s="31">
        <v>0</v>
      </c>
      <c r="J257" s="161">
        <v>105.999</v>
      </c>
      <c r="K257" s="162">
        <v>2400</v>
      </c>
      <c r="L257" s="163">
        <v>4800</v>
      </c>
      <c r="M257" s="165" t="s">
        <v>1059</v>
      </c>
      <c r="N257" s="165" t="s">
        <v>113</v>
      </c>
      <c r="O257" s="166" t="s">
        <v>1040</v>
      </c>
      <c r="P257" s="35">
        <v>2019.1</v>
      </c>
      <c r="Q257" s="147" t="s">
        <v>1041</v>
      </c>
      <c r="R257" s="35"/>
      <c r="S257" s="171"/>
    </row>
    <row r="258" s="100" customFormat="1" ht="40" customHeight="1" spans="1:19">
      <c r="A258" s="147">
        <v>7</v>
      </c>
      <c r="B258" s="152" t="s">
        <v>1049</v>
      </c>
      <c r="C258" s="70" t="s">
        <v>108</v>
      </c>
      <c r="D258" s="35" t="s">
        <v>1060</v>
      </c>
      <c r="E258" s="153" t="s">
        <v>1061</v>
      </c>
      <c r="F258" s="147" t="s">
        <v>1052</v>
      </c>
      <c r="G258" s="154">
        <v>130.978</v>
      </c>
      <c r="H258" s="155">
        <v>28.98</v>
      </c>
      <c r="I258" s="31">
        <v>0</v>
      </c>
      <c r="J258" s="161">
        <v>101.998</v>
      </c>
      <c r="K258" s="162">
        <v>2550</v>
      </c>
      <c r="L258" s="163">
        <v>5100</v>
      </c>
      <c r="M258" s="165" t="s">
        <v>1062</v>
      </c>
      <c r="N258" s="165" t="s">
        <v>113</v>
      </c>
      <c r="O258" s="166" t="s">
        <v>1040</v>
      </c>
      <c r="P258" s="35">
        <v>2019.1</v>
      </c>
      <c r="Q258" s="147" t="s">
        <v>1041</v>
      </c>
      <c r="R258" s="35"/>
      <c r="S258" s="171"/>
    </row>
    <row r="259" s="100" customFormat="1" ht="40" customHeight="1" spans="1:19">
      <c r="A259" s="147">
        <v>8</v>
      </c>
      <c r="B259" s="152" t="s">
        <v>1049</v>
      </c>
      <c r="C259" s="70" t="s">
        <v>108</v>
      </c>
      <c r="D259" s="35" t="s">
        <v>1063</v>
      </c>
      <c r="E259" s="153" t="s">
        <v>1064</v>
      </c>
      <c r="F259" s="147" t="s">
        <v>1052</v>
      </c>
      <c r="G259" s="154">
        <v>91</v>
      </c>
      <c r="H259" s="155">
        <v>0</v>
      </c>
      <c r="I259" s="31">
        <v>0</v>
      </c>
      <c r="J259" s="161">
        <v>91</v>
      </c>
      <c r="K259" s="162">
        <v>2000</v>
      </c>
      <c r="L259" s="163">
        <v>4000</v>
      </c>
      <c r="M259" s="165" t="s">
        <v>1065</v>
      </c>
      <c r="N259" s="165" t="s">
        <v>113</v>
      </c>
      <c r="O259" s="166" t="s">
        <v>1040</v>
      </c>
      <c r="P259" s="35">
        <v>2019.1</v>
      </c>
      <c r="Q259" s="147" t="s">
        <v>1041</v>
      </c>
      <c r="R259" s="35"/>
      <c r="S259" s="171"/>
    </row>
    <row r="260" s="100" customFormat="1" ht="40" customHeight="1" spans="1:19">
      <c r="A260" s="147">
        <v>9</v>
      </c>
      <c r="B260" s="152" t="s">
        <v>1049</v>
      </c>
      <c r="C260" s="70" t="s">
        <v>108</v>
      </c>
      <c r="D260" s="35" t="s">
        <v>1066</v>
      </c>
      <c r="E260" s="153" t="s">
        <v>1067</v>
      </c>
      <c r="F260" s="147" t="s">
        <v>1052</v>
      </c>
      <c r="G260" s="154">
        <v>106.83</v>
      </c>
      <c r="H260" s="155">
        <v>27.65</v>
      </c>
      <c r="I260" s="31">
        <v>0</v>
      </c>
      <c r="J260" s="161">
        <v>79.18</v>
      </c>
      <c r="K260" s="162">
        <v>261</v>
      </c>
      <c r="L260" s="163">
        <v>523</v>
      </c>
      <c r="M260" s="165" t="s">
        <v>1068</v>
      </c>
      <c r="N260" s="165" t="s">
        <v>113</v>
      </c>
      <c r="O260" s="166" t="s">
        <v>1040</v>
      </c>
      <c r="P260" s="35">
        <v>2019.1</v>
      </c>
      <c r="Q260" s="147" t="s">
        <v>1041</v>
      </c>
      <c r="R260" s="35"/>
      <c r="S260" s="171"/>
    </row>
    <row r="261" s="100" customFormat="1" ht="40" customHeight="1" spans="1:19">
      <c r="A261" s="147">
        <v>10</v>
      </c>
      <c r="B261" s="152" t="s">
        <v>1049</v>
      </c>
      <c r="C261" s="70" t="s">
        <v>108</v>
      </c>
      <c r="D261" s="35" t="s">
        <v>1069</v>
      </c>
      <c r="E261" s="173" t="s">
        <v>1070</v>
      </c>
      <c r="F261" s="147" t="s">
        <v>1052</v>
      </c>
      <c r="G261" s="154">
        <v>27.24</v>
      </c>
      <c r="H261" s="155">
        <v>9.11</v>
      </c>
      <c r="I261" s="31">
        <v>0</v>
      </c>
      <c r="J261" s="161">
        <v>18.13</v>
      </c>
      <c r="K261" s="162">
        <v>38</v>
      </c>
      <c r="L261" s="162">
        <v>156</v>
      </c>
      <c r="M261" s="165" t="s">
        <v>1071</v>
      </c>
      <c r="N261" s="165" t="s">
        <v>113</v>
      </c>
      <c r="O261" s="166" t="s">
        <v>1040</v>
      </c>
      <c r="P261" s="35">
        <v>2019.1</v>
      </c>
      <c r="Q261" s="147" t="s">
        <v>1041</v>
      </c>
      <c r="R261" s="35"/>
      <c r="S261" s="171"/>
    </row>
    <row r="262" s="100" customFormat="1" ht="54" customHeight="1" spans="1:19">
      <c r="A262" s="147">
        <v>11</v>
      </c>
      <c r="B262" s="152" t="s">
        <v>1049</v>
      </c>
      <c r="C262" s="70" t="s">
        <v>108</v>
      </c>
      <c r="D262" s="35" t="s">
        <v>1072</v>
      </c>
      <c r="E262" s="173" t="s">
        <v>1073</v>
      </c>
      <c r="F262" s="147" t="s">
        <v>1052</v>
      </c>
      <c r="G262" s="154">
        <v>83.9</v>
      </c>
      <c r="H262" s="155">
        <v>28.03</v>
      </c>
      <c r="I262" s="31">
        <v>0</v>
      </c>
      <c r="J262" s="161">
        <v>55.87</v>
      </c>
      <c r="K262" s="162">
        <v>36</v>
      </c>
      <c r="L262" s="162">
        <v>137</v>
      </c>
      <c r="M262" s="165" t="s">
        <v>1074</v>
      </c>
      <c r="N262" s="165" t="s">
        <v>113</v>
      </c>
      <c r="O262" s="166" t="s">
        <v>1040</v>
      </c>
      <c r="P262" s="35">
        <v>2019.1</v>
      </c>
      <c r="Q262" s="147" t="s">
        <v>1041</v>
      </c>
      <c r="R262" s="35"/>
      <c r="S262" s="171"/>
    </row>
    <row r="263" s="100" customFormat="1" ht="49" customHeight="1" spans="1:19">
      <c r="A263" s="147">
        <v>12</v>
      </c>
      <c r="B263" s="152" t="s">
        <v>1049</v>
      </c>
      <c r="C263" s="70" t="s">
        <v>108</v>
      </c>
      <c r="D263" s="35" t="s">
        <v>1075</v>
      </c>
      <c r="E263" s="173" t="s">
        <v>1076</v>
      </c>
      <c r="F263" s="147" t="s">
        <v>1052</v>
      </c>
      <c r="G263" s="154">
        <v>51.06</v>
      </c>
      <c r="H263" s="155">
        <v>16.33</v>
      </c>
      <c r="I263" s="31">
        <v>0</v>
      </c>
      <c r="J263" s="161">
        <v>34.73</v>
      </c>
      <c r="K263" s="162">
        <v>32</v>
      </c>
      <c r="L263" s="162">
        <v>120</v>
      </c>
      <c r="M263" s="165" t="s">
        <v>1077</v>
      </c>
      <c r="N263" s="165" t="s">
        <v>113</v>
      </c>
      <c r="O263" s="166" t="s">
        <v>1040</v>
      </c>
      <c r="P263" s="35">
        <v>2019.1</v>
      </c>
      <c r="Q263" s="147" t="s">
        <v>1041</v>
      </c>
      <c r="R263" s="35"/>
      <c r="S263" s="171"/>
    </row>
    <row r="264" s="100" customFormat="1" ht="48" customHeight="1" spans="1:19">
      <c r="A264" s="147">
        <v>13</v>
      </c>
      <c r="B264" s="152" t="s">
        <v>1049</v>
      </c>
      <c r="C264" s="70" t="s">
        <v>108</v>
      </c>
      <c r="D264" s="35" t="s">
        <v>1078</v>
      </c>
      <c r="E264" s="173" t="s">
        <v>1079</v>
      </c>
      <c r="F264" s="147" t="s">
        <v>1052</v>
      </c>
      <c r="G264" s="154">
        <v>33.42</v>
      </c>
      <c r="H264" s="155">
        <v>10.68</v>
      </c>
      <c r="I264" s="31">
        <v>0</v>
      </c>
      <c r="J264" s="161">
        <v>22.74</v>
      </c>
      <c r="K264" s="162">
        <v>40</v>
      </c>
      <c r="L264" s="162">
        <v>183</v>
      </c>
      <c r="M264" s="165" t="s">
        <v>1080</v>
      </c>
      <c r="N264" s="165" t="s">
        <v>113</v>
      </c>
      <c r="O264" s="166" t="s">
        <v>1040</v>
      </c>
      <c r="P264" s="35">
        <v>2019.1</v>
      </c>
      <c r="Q264" s="147" t="s">
        <v>1041</v>
      </c>
      <c r="R264" s="35"/>
      <c r="S264" s="171"/>
    </row>
    <row r="265" s="100" customFormat="1" ht="40" customHeight="1" spans="1:19">
      <c r="A265" s="147">
        <v>14</v>
      </c>
      <c r="B265" s="152" t="s">
        <v>1049</v>
      </c>
      <c r="C265" s="70" t="s">
        <v>108</v>
      </c>
      <c r="D265" s="35" t="s">
        <v>1081</v>
      </c>
      <c r="E265" s="173" t="s">
        <v>1082</v>
      </c>
      <c r="F265" s="147" t="s">
        <v>1052</v>
      </c>
      <c r="G265" s="154">
        <v>62.53</v>
      </c>
      <c r="H265" s="155">
        <v>20</v>
      </c>
      <c r="I265" s="31">
        <v>0</v>
      </c>
      <c r="J265" s="161">
        <v>42.53</v>
      </c>
      <c r="K265" s="162">
        <v>31</v>
      </c>
      <c r="L265" s="162">
        <v>118</v>
      </c>
      <c r="M265" s="165" t="s">
        <v>1083</v>
      </c>
      <c r="N265" s="165" t="s">
        <v>113</v>
      </c>
      <c r="O265" s="166" t="s">
        <v>1040</v>
      </c>
      <c r="P265" s="35">
        <v>2019.1</v>
      </c>
      <c r="Q265" s="147" t="s">
        <v>1041</v>
      </c>
      <c r="R265" s="35"/>
      <c r="S265" s="171"/>
    </row>
    <row r="266" s="100" customFormat="1" ht="40" customHeight="1" spans="1:19">
      <c r="A266" s="147">
        <v>15</v>
      </c>
      <c r="B266" s="152" t="s">
        <v>1049</v>
      </c>
      <c r="C266" s="70" t="s">
        <v>108</v>
      </c>
      <c r="D266" s="35" t="s">
        <v>1084</v>
      </c>
      <c r="E266" s="173" t="s">
        <v>1085</v>
      </c>
      <c r="F266" s="147" t="s">
        <v>1052</v>
      </c>
      <c r="G266" s="154">
        <v>32.43</v>
      </c>
      <c r="H266" s="155">
        <v>12.45</v>
      </c>
      <c r="I266" s="31">
        <v>0</v>
      </c>
      <c r="J266" s="161">
        <v>19.98</v>
      </c>
      <c r="K266" s="162">
        <v>179</v>
      </c>
      <c r="L266" s="163">
        <v>674</v>
      </c>
      <c r="M266" s="165" t="s">
        <v>1086</v>
      </c>
      <c r="N266" s="165" t="s">
        <v>113</v>
      </c>
      <c r="O266" s="166" t="s">
        <v>240</v>
      </c>
      <c r="P266" s="35">
        <v>2019.1</v>
      </c>
      <c r="Q266" s="147" t="s">
        <v>1041</v>
      </c>
      <c r="R266" s="35"/>
      <c r="S266" s="171"/>
    </row>
    <row r="267" s="100" customFormat="1" ht="40" customHeight="1" spans="1:19">
      <c r="A267" s="147">
        <v>16</v>
      </c>
      <c r="B267" s="152" t="s">
        <v>1049</v>
      </c>
      <c r="C267" s="70" t="s">
        <v>108</v>
      </c>
      <c r="D267" s="35" t="s">
        <v>1087</v>
      </c>
      <c r="E267" s="173" t="s">
        <v>1088</v>
      </c>
      <c r="F267" s="147" t="s">
        <v>1052</v>
      </c>
      <c r="G267" s="154">
        <v>77.99</v>
      </c>
      <c r="H267" s="155">
        <v>29.95</v>
      </c>
      <c r="I267" s="31">
        <v>0</v>
      </c>
      <c r="J267" s="161">
        <v>48.04</v>
      </c>
      <c r="K267" s="162">
        <v>79</v>
      </c>
      <c r="L267" s="163">
        <v>310</v>
      </c>
      <c r="M267" s="165" t="s">
        <v>1089</v>
      </c>
      <c r="N267" s="165" t="s">
        <v>113</v>
      </c>
      <c r="O267" s="166" t="s">
        <v>240</v>
      </c>
      <c r="P267" s="35">
        <v>2019.1</v>
      </c>
      <c r="Q267" s="147" t="s">
        <v>1041</v>
      </c>
      <c r="R267" s="35"/>
      <c r="S267" s="171"/>
    </row>
    <row r="268" s="100" customFormat="1" ht="40" customHeight="1" spans="1:19">
      <c r="A268" s="147">
        <v>17</v>
      </c>
      <c r="B268" s="152" t="s">
        <v>1049</v>
      </c>
      <c r="C268" s="70" t="s">
        <v>108</v>
      </c>
      <c r="D268" s="35" t="s">
        <v>1090</v>
      </c>
      <c r="E268" s="173" t="s">
        <v>1091</v>
      </c>
      <c r="F268" s="147" t="s">
        <v>1052</v>
      </c>
      <c r="G268" s="154">
        <v>121.2</v>
      </c>
      <c r="H268" s="155">
        <v>46.66</v>
      </c>
      <c r="I268" s="31">
        <v>0</v>
      </c>
      <c r="J268" s="161">
        <v>74.54</v>
      </c>
      <c r="K268" s="162">
        <v>81</v>
      </c>
      <c r="L268" s="163">
        <v>323</v>
      </c>
      <c r="M268" s="165" t="s">
        <v>1092</v>
      </c>
      <c r="N268" s="165" t="s">
        <v>113</v>
      </c>
      <c r="O268" s="166" t="s">
        <v>240</v>
      </c>
      <c r="P268" s="35">
        <v>2019.1</v>
      </c>
      <c r="Q268" s="147" t="s">
        <v>1041</v>
      </c>
      <c r="R268" s="35"/>
      <c r="S268" s="171"/>
    </row>
    <row r="269" s="100" customFormat="1" ht="40" customHeight="1" spans="1:19">
      <c r="A269" s="147">
        <v>18</v>
      </c>
      <c r="B269" s="152" t="s">
        <v>1049</v>
      </c>
      <c r="C269" s="70" t="s">
        <v>108</v>
      </c>
      <c r="D269" s="35" t="s">
        <v>1093</v>
      </c>
      <c r="E269" s="173" t="s">
        <v>1094</v>
      </c>
      <c r="F269" s="147" t="s">
        <v>1052</v>
      </c>
      <c r="G269" s="154">
        <v>31.67</v>
      </c>
      <c r="H269" s="155">
        <v>12.16</v>
      </c>
      <c r="I269" s="31">
        <v>0</v>
      </c>
      <c r="J269" s="161">
        <v>19.51</v>
      </c>
      <c r="K269" s="162">
        <v>103</v>
      </c>
      <c r="L269" s="163">
        <v>426</v>
      </c>
      <c r="M269" s="165" t="s">
        <v>1095</v>
      </c>
      <c r="N269" s="165" t="s">
        <v>113</v>
      </c>
      <c r="O269" s="166" t="s">
        <v>240</v>
      </c>
      <c r="P269" s="35">
        <v>2019.1</v>
      </c>
      <c r="Q269" s="147" t="s">
        <v>1041</v>
      </c>
      <c r="R269" s="35"/>
      <c r="S269" s="171"/>
    </row>
    <row r="270" s="100" customFormat="1" ht="40" customHeight="1" spans="1:19">
      <c r="A270" s="147">
        <v>19</v>
      </c>
      <c r="B270" s="152" t="s">
        <v>1049</v>
      </c>
      <c r="C270" s="70" t="s">
        <v>108</v>
      </c>
      <c r="D270" s="35" t="s">
        <v>1096</v>
      </c>
      <c r="E270" s="173" t="s">
        <v>1097</v>
      </c>
      <c r="F270" s="147" t="s">
        <v>1052</v>
      </c>
      <c r="G270" s="154">
        <v>104.35</v>
      </c>
      <c r="H270" s="155">
        <v>40.17</v>
      </c>
      <c r="I270" s="31">
        <v>0</v>
      </c>
      <c r="J270" s="161">
        <v>64.18</v>
      </c>
      <c r="K270" s="162">
        <v>96</v>
      </c>
      <c r="L270" s="163">
        <v>383</v>
      </c>
      <c r="M270" s="165" t="s">
        <v>1098</v>
      </c>
      <c r="N270" s="165" t="s">
        <v>113</v>
      </c>
      <c r="O270" s="166" t="s">
        <v>240</v>
      </c>
      <c r="P270" s="35">
        <v>2019.1</v>
      </c>
      <c r="Q270" s="147" t="s">
        <v>1041</v>
      </c>
      <c r="R270" s="35"/>
      <c r="S270" s="171"/>
    </row>
    <row r="271" s="100" customFormat="1" ht="40" customHeight="1" spans="1:19">
      <c r="A271" s="147">
        <v>20</v>
      </c>
      <c r="B271" s="152" t="s">
        <v>1049</v>
      </c>
      <c r="C271" s="70" t="s">
        <v>108</v>
      </c>
      <c r="D271" s="35" t="s">
        <v>1099</v>
      </c>
      <c r="E271" s="173" t="s">
        <v>1100</v>
      </c>
      <c r="F271" s="147" t="s">
        <v>1052</v>
      </c>
      <c r="G271" s="154">
        <v>43.56</v>
      </c>
      <c r="H271" s="155">
        <v>16.73</v>
      </c>
      <c r="I271" s="31">
        <v>0</v>
      </c>
      <c r="J271" s="161">
        <v>26.83</v>
      </c>
      <c r="K271" s="162">
        <v>170</v>
      </c>
      <c r="L271" s="163">
        <v>640</v>
      </c>
      <c r="M271" s="165" t="s">
        <v>1101</v>
      </c>
      <c r="N271" s="165" t="s">
        <v>113</v>
      </c>
      <c r="O271" s="166" t="s">
        <v>240</v>
      </c>
      <c r="P271" s="35">
        <v>2019.1</v>
      </c>
      <c r="Q271" s="147" t="s">
        <v>1041</v>
      </c>
      <c r="R271" s="35"/>
      <c r="S271" s="171"/>
    </row>
    <row r="272" s="100" customFormat="1" ht="53" customHeight="1" spans="1:19">
      <c r="A272" s="147">
        <v>21</v>
      </c>
      <c r="B272" s="152" t="s">
        <v>1049</v>
      </c>
      <c r="C272" s="70" t="s">
        <v>108</v>
      </c>
      <c r="D272" s="35" t="s">
        <v>1102</v>
      </c>
      <c r="E272" s="173" t="s">
        <v>1103</v>
      </c>
      <c r="F272" s="147" t="s">
        <v>1052</v>
      </c>
      <c r="G272" s="154">
        <v>269.2</v>
      </c>
      <c r="H272" s="155">
        <v>103.49</v>
      </c>
      <c r="I272" s="31">
        <v>0</v>
      </c>
      <c r="J272" s="161">
        <v>165.71</v>
      </c>
      <c r="K272" s="162">
        <v>78</v>
      </c>
      <c r="L272" s="163">
        <v>312</v>
      </c>
      <c r="M272" s="165" t="s">
        <v>1104</v>
      </c>
      <c r="N272" s="165" t="s">
        <v>113</v>
      </c>
      <c r="O272" s="166" t="s">
        <v>240</v>
      </c>
      <c r="P272" s="35">
        <v>2019.1</v>
      </c>
      <c r="Q272" s="147" t="s">
        <v>1041</v>
      </c>
      <c r="R272" s="35"/>
      <c r="S272" s="171"/>
    </row>
    <row r="273" s="100" customFormat="1" ht="57" customHeight="1" spans="1:19">
      <c r="A273" s="147">
        <v>22</v>
      </c>
      <c r="B273" s="152" t="s">
        <v>1049</v>
      </c>
      <c r="C273" s="70" t="s">
        <v>108</v>
      </c>
      <c r="D273" s="35" t="s">
        <v>1105</v>
      </c>
      <c r="E273" s="173" t="s">
        <v>1106</v>
      </c>
      <c r="F273" s="147" t="s">
        <v>1052</v>
      </c>
      <c r="G273" s="154">
        <v>44.15</v>
      </c>
      <c r="H273" s="155">
        <v>16.95</v>
      </c>
      <c r="I273" s="31">
        <v>0</v>
      </c>
      <c r="J273" s="161">
        <v>27.2</v>
      </c>
      <c r="K273" s="162">
        <v>47</v>
      </c>
      <c r="L273" s="163">
        <v>234</v>
      </c>
      <c r="M273" s="165" t="s">
        <v>1107</v>
      </c>
      <c r="N273" s="165" t="s">
        <v>113</v>
      </c>
      <c r="O273" s="166" t="s">
        <v>240</v>
      </c>
      <c r="P273" s="35">
        <v>2019.1</v>
      </c>
      <c r="Q273" s="147" t="s">
        <v>1041</v>
      </c>
      <c r="R273" s="35"/>
      <c r="S273" s="171"/>
    </row>
    <row r="274" s="100" customFormat="1" ht="47" customHeight="1" spans="1:19">
      <c r="A274" s="147">
        <v>23</v>
      </c>
      <c r="B274" s="152" t="s">
        <v>1049</v>
      </c>
      <c r="C274" s="70" t="s">
        <v>108</v>
      </c>
      <c r="D274" s="35" t="s">
        <v>1108</v>
      </c>
      <c r="E274" s="173" t="s">
        <v>1109</v>
      </c>
      <c r="F274" s="147" t="s">
        <v>1052</v>
      </c>
      <c r="G274" s="154">
        <v>37.72</v>
      </c>
      <c r="H274" s="155">
        <v>14.48</v>
      </c>
      <c r="I274" s="31">
        <v>0</v>
      </c>
      <c r="J274" s="161">
        <v>23.24</v>
      </c>
      <c r="K274" s="162">
        <v>83</v>
      </c>
      <c r="L274" s="163">
        <v>385</v>
      </c>
      <c r="M274" s="165" t="s">
        <v>1110</v>
      </c>
      <c r="N274" s="165" t="s">
        <v>113</v>
      </c>
      <c r="O274" s="166" t="s">
        <v>240</v>
      </c>
      <c r="P274" s="35">
        <v>2019.1</v>
      </c>
      <c r="Q274" s="147" t="s">
        <v>1041</v>
      </c>
      <c r="R274" s="35"/>
      <c r="S274" s="171"/>
    </row>
    <row r="275" s="100" customFormat="1" ht="59" customHeight="1" spans="1:19">
      <c r="A275" s="147">
        <v>24</v>
      </c>
      <c r="B275" s="152" t="s">
        <v>1049</v>
      </c>
      <c r="C275" s="70" t="s">
        <v>108</v>
      </c>
      <c r="D275" s="35" t="s">
        <v>1111</v>
      </c>
      <c r="E275" s="173" t="s">
        <v>1112</v>
      </c>
      <c r="F275" s="147" t="s">
        <v>1052</v>
      </c>
      <c r="G275" s="154">
        <v>51.4</v>
      </c>
      <c r="H275" s="155">
        <v>19.74</v>
      </c>
      <c r="I275" s="31">
        <v>0</v>
      </c>
      <c r="J275" s="161">
        <v>31.66</v>
      </c>
      <c r="K275" s="162">
        <v>83</v>
      </c>
      <c r="L275" s="163">
        <v>247</v>
      </c>
      <c r="M275" s="165" t="s">
        <v>1113</v>
      </c>
      <c r="N275" s="165" t="s">
        <v>113</v>
      </c>
      <c r="O275" s="166" t="s">
        <v>240</v>
      </c>
      <c r="P275" s="35">
        <v>2019.1</v>
      </c>
      <c r="Q275" s="147" t="s">
        <v>1041</v>
      </c>
      <c r="R275" s="35"/>
      <c r="S275" s="171"/>
    </row>
    <row r="276" s="100" customFormat="1" ht="35" customHeight="1" spans="1:19">
      <c r="A276" s="147">
        <v>25</v>
      </c>
      <c r="B276" s="174" t="s">
        <v>1049</v>
      </c>
      <c r="C276" s="70" t="s">
        <v>108</v>
      </c>
      <c r="D276" s="175" t="s">
        <v>1114</v>
      </c>
      <c r="E276" s="176" t="s">
        <v>1115</v>
      </c>
      <c r="F276" s="175" t="s">
        <v>111</v>
      </c>
      <c r="G276" s="177">
        <v>69.3</v>
      </c>
      <c r="H276" s="177">
        <v>69.3</v>
      </c>
      <c r="I276" s="180">
        <v>0</v>
      </c>
      <c r="J276" s="180">
        <v>0</v>
      </c>
      <c r="K276" s="175">
        <v>162</v>
      </c>
      <c r="L276" s="175">
        <v>495</v>
      </c>
      <c r="M276" s="175" t="s">
        <v>1116</v>
      </c>
      <c r="N276" s="175" t="s">
        <v>113</v>
      </c>
      <c r="O276" s="175">
        <v>2019.1</v>
      </c>
      <c r="P276" s="175">
        <v>2019.12</v>
      </c>
      <c r="Q276" s="175" t="s">
        <v>1041</v>
      </c>
      <c r="R276" s="175"/>
      <c r="S276" s="182"/>
    </row>
    <row r="277" s="100" customFormat="1" ht="35" customHeight="1" spans="1:19">
      <c r="A277" s="147">
        <v>26</v>
      </c>
      <c r="B277" s="35" t="s">
        <v>1117</v>
      </c>
      <c r="C277" s="70" t="s">
        <v>108</v>
      </c>
      <c r="D277" s="35" t="s">
        <v>1118</v>
      </c>
      <c r="E277" s="157" t="s">
        <v>1119</v>
      </c>
      <c r="F277" s="156" t="s">
        <v>111</v>
      </c>
      <c r="G277" s="154">
        <v>130.8</v>
      </c>
      <c r="H277" s="158">
        <v>105</v>
      </c>
      <c r="I277" s="167">
        <v>0</v>
      </c>
      <c r="J277" s="167">
        <v>25.8</v>
      </c>
      <c r="K277" s="162">
        <v>34</v>
      </c>
      <c r="L277" s="162">
        <v>135</v>
      </c>
      <c r="M277" s="164" t="s">
        <v>1120</v>
      </c>
      <c r="N277" s="165" t="s">
        <v>113</v>
      </c>
      <c r="O277" s="156">
        <v>2019.3</v>
      </c>
      <c r="P277" s="181">
        <v>2019.1</v>
      </c>
      <c r="Q277" s="147" t="s">
        <v>1041</v>
      </c>
      <c r="R277" s="156" t="s">
        <v>115</v>
      </c>
      <c r="S277" s="172"/>
    </row>
    <row r="278" s="100" customFormat="1" ht="35" customHeight="1" spans="1:19">
      <c r="A278" s="147">
        <v>27</v>
      </c>
      <c r="B278" s="35" t="s">
        <v>1121</v>
      </c>
      <c r="C278" s="70" t="s">
        <v>108</v>
      </c>
      <c r="D278" s="35" t="s">
        <v>1118</v>
      </c>
      <c r="E278" s="157" t="s">
        <v>1122</v>
      </c>
      <c r="F278" s="156" t="s">
        <v>111</v>
      </c>
      <c r="G278" s="154">
        <v>105.512</v>
      </c>
      <c r="H278" s="158">
        <v>84.7</v>
      </c>
      <c r="I278" s="167">
        <v>0</v>
      </c>
      <c r="J278" s="167">
        <v>20.812</v>
      </c>
      <c r="K278" s="162">
        <v>33</v>
      </c>
      <c r="L278" s="162">
        <v>133</v>
      </c>
      <c r="M278" s="164" t="s">
        <v>1123</v>
      </c>
      <c r="N278" s="165" t="s">
        <v>113</v>
      </c>
      <c r="O278" s="156">
        <v>2019.3</v>
      </c>
      <c r="P278" s="181">
        <v>2019.1</v>
      </c>
      <c r="Q278" s="147" t="s">
        <v>1041</v>
      </c>
      <c r="R278" s="156" t="s">
        <v>115</v>
      </c>
      <c r="S278" s="172"/>
    </row>
    <row r="279" s="100" customFormat="1" ht="35" customHeight="1" spans="1:19">
      <c r="A279" s="147">
        <v>28</v>
      </c>
      <c r="B279" s="35" t="s">
        <v>1124</v>
      </c>
      <c r="C279" s="70" t="s">
        <v>108</v>
      </c>
      <c r="D279" s="35" t="s">
        <v>1125</v>
      </c>
      <c r="E279" s="157" t="s">
        <v>1126</v>
      </c>
      <c r="F279" s="156" t="s">
        <v>111</v>
      </c>
      <c r="G279" s="154">
        <v>122.08</v>
      </c>
      <c r="H279" s="158">
        <v>98</v>
      </c>
      <c r="I279" s="167">
        <v>0</v>
      </c>
      <c r="J279" s="167">
        <v>24.08</v>
      </c>
      <c r="K279" s="162">
        <v>47</v>
      </c>
      <c r="L279" s="162">
        <v>167</v>
      </c>
      <c r="M279" s="164" t="s">
        <v>1127</v>
      </c>
      <c r="N279" s="165" t="s">
        <v>113</v>
      </c>
      <c r="O279" s="156">
        <v>2019.3</v>
      </c>
      <c r="P279" s="181">
        <v>2019.1</v>
      </c>
      <c r="Q279" s="147" t="s">
        <v>1041</v>
      </c>
      <c r="R279" s="156" t="s">
        <v>115</v>
      </c>
      <c r="S279" s="172"/>
    </row>
    <row r="280" s="100" customFormat="1" ht="35" customHeight="1" spans="1:19">
      <c r="A280" s="147">
        <v>29</v>
      </c>
      <c r="B280" s="35" t="s">
        <v>1128</v>
      </c>
      <c r="C280" s="70" t="s">
        <v>108</v>
      </c>
      <c r="D280" s="35" t="s">
        <v>1129</v>
      </c>
      <c r="E280" s="157" t="s">
        <v>1119</v>
      </c>
      <c r="F280" s="156" t="s">
        <v>111</v>
      </c>
      <c r="G280" s="154">
        <v>130.8</v>
      </c>
      <c r="H280" s="158">
        <v>105</v>
      </c>
      <c r="I280" s="167">
        <v>0</v>
      </c>
      <c r="J280" s="167">
        <v>25.8</v>
      </c>
      <c r="K280" s="162">
        <v>42</v>
      </c>
      <c r="L280" s="162">
        <v>148</v>
      </c>
      <c r="M280" s="164" t="s">
        <v>1130</v>
      </c>
      <c r="N280" s="165" t="s">
        <v>113</v>
      </c>
      <c r="O280" s="156">
        <v>2019.3</v>
      </c>
      <c r="P280" s="181">
        <v>2019.1</v>
      </c>
      <c r="Q280" s="147" t="s">
        <v>1041</v>
      </c>
      <c r="R280" s="156" t="s">
        <v>124</v>
      </c>
      <c r="S280" s="171"/>
    </row>
    <row r="281" s="100" customFormat="1" ht="35" customHeight="1" spans="1:19">
      <c r="A281" s="147">
        <v>30</v>
      </c>
      <c r="B281" s="152" t="s">
        <v>1131</v>
      </c>
      <c r="C281" s="70" t="s">
        <v>108</v>
      </c>
      <c r="D281" s="35" t="s">
        <v>1129</v>
      </c>
      <c r="E281" s="157" t="s">
        <v>1132</v>
      </c>
      <c r="F281" s="156" t="s">
        <v>111</v>
      </c>
      <c r="G281" s="154">
        <v>140</v>
      </c>
      <c r="H281" s="155">
        <v>140</v>
      </c>
      <c r="I281" s="31">
        <v>0</v>
      </c>
      <c r="J281" s="161">
        <v>0</v>
      </c>
      <c r="K281" s="162">
        <v>35</v>
      </c>
      <c r="L281" s="163">
        <v>135</v>
      </c>
      <c r="M281" s="165" t="s">
        <v>1120</v>
      </c>
      <c r="N281" s="165" t="s">
        <v>113</v>
      </c>
      <c r="O281" s="168" t="s">
        <v>1133</v>
      </c>
      <c r="P281" s="181">
        <v>2019.1</v>
      </c>
      <c r="Q281" s="147" t="s">
        <v>1041</v>
      </c>
      <c r="R281" s="156" t="s">
        <v>124</v>
      </c>
      <c r="S281" s="171"/>
    </row>
    <row r="282" s="100" customFormat="1" ht="35" customHeight="1" spans="1:19">
      <c r="A282" s="147">
        <v>31</v>
      </c>
      <c r="B282" s="178" t="s">
        <v>1134</v>
      </c>
      <c r="C282" s="70" t="s">
        <v>108</v>
      </c>
      <c r="D282" s="35" t="s">
        <v>1135</v>
      </c>
      <c r="E282" s="157" t="s">
        <v>1136</v>
      </c>
      <c r="F282" s="156" t="s">
        <v>111</v>
      </c>
      <c r="G282" s="154">
        <v>165.68</v>
      </c>
      <c r="H282" s="158">
        <v>133</v>
      </c>
      <c r="I282" s="167">
        <v>0</v>
      </c>
      <c r="J282" s="167">
        <v>32.68</v>
      </c>
      <c r="K282" s="162">
        <v>38</v>
      </c>
      <c r="L282" s="162">
        <v>139</v>
      </c>
      <c r="M282" s="164" t="s">
        <v>1137</v>
      </c>
      <c r="N282" s="165" t="s">
        <v>113</v>
      </c>
      <c r="O282" s="156">
        <v>2019.3</v>
      </c>
      <c r="P282" s="181">
        <v>2019.1</v>
      </c>
      <c r="Q282" s="147" t="s">
        <v>1041</v>
      </c>
      <c r="R282" s="156" t="s">
        <v>115</v>
      </c>
      <c r="S282" s="171"/>
    </row>
    <row r="283" s="100" customFormat="1" ht="35" customHeight="1" spans="1:19">
      <c r="A283" s="147">
        <v>32</v>
      </c>
      <c r="B283" s="35" t="s">
        <v>1138</v>
      </c>
      <c r="C283" s="70" t="s">
        <v>108</v>
      </c>
      <c r="D283" s="35" t="s">
        <v>1139</v>
      </c>
      <c r="E283" s="157" t="s">
        <v>1140</v>
      </c>
      <c r="F283" s="156" t="s">
        <v>111</v>
      </c>
      <c r="G283" s="154">
        <v>87.2</v>
      </c>
      <c r="H283" s="158">
        <v>70</v>
      </c>
      <c r="I283" s="167">
        <v>0</v>
      </c>
      <c r="J283" s="167">
        <v>17.2</v>
      </c>
      <c r="K283" s="162">
        <v>41</v>
      </c>
      <c r="L283" s="162">
        <v>120</v>
      </c>
      <c r="M283" s="164" t="s">
        <v>1141</v>
      </c>
      <c r="N283" s="165" t="s">
        <v>113</v>
      </c>
      <c r="O283" s="156">
        <v>2019.3</v>
      </c>
      <c r="P283" s="181">
        <v>2019.1</v>
      </c>
      <c r="Q283" s="147" t="s">
        <v>1041</v>
      </c>
      <c r="R283" s="156" t="s">
        <v>115</v>
      </c>
      <c r="S283" s="172"/>
    </row>
    <row r="284" s="100" customFormat="1" ht="35" customHeight="1" spans="1:19">
      <c r="A284" s="147">
        <v>33</v>
      </c>
      <c r="B284" s="35" t="s">
        <v>1142</v>
      </c>
      <c r="C284" s="70" t="s">
        <v>108</v>
      </c>
      <c r="D284" s="35" t="s">
        <v>1143</v>
      </c>
      <c r="E284" s="157" t="s">
        <v>1126</v>
      </c>
      <c r="F284" s="156" t="s">
        <v>111</v>
      </c>
      <c r="G284" s="154">
        <v>122.08</v>
      </c>
      <c r="H284" s="158">
        <v>98</v>
      </c>
      <c r="I284" s="167">
        <v>0</v>
      </c>
      <c r="J284" s="167">
        <v>24.08</v>
      </c>
      <c r="K284" s="162">
        <v>73</v>
      </c>
      <c r="L284" s="162">
        <v>259</v>
      </c>
      <c r="M284" s="164" t="s">
        <v>1144</v>
      </c>
      <c r="N284" s="165" t="s">
        <v>113</v>
      </c>
      <c r="O284" s="156">
        <v>2019.3</v>
      </c>
      <c r="P284" s="181">
        <v>2019.1</v>
      </c>
      <c r="Q284" s="147" t="s">
        <v>1041</v>
      </c>
      <c r="R284" s="156" t="s">
        <v>115</v>
      </c>
      <c r="S284" s="172"/>
    </row>
    <row r="285" s="100" customFormat="1" ht="35" customHeight="1" spans="1:19">
      <c r="A285" s="147">
        <v>34</v>
      </c>
      <c r="B285" s="35" t="s">
        <v>1145</v>
      </c>
      <c r="C285" s="70" t="s">
        <v>108</v>
      </c>
      <c r="D285" s="35" t="s">
        <v>897</v>
      </c>
      <c r="E285" s="157" t="s">
        <v>1146</v>
      </c>
      <c r="F285" s="156" t="s">
        <v>111</v>
      </c>
      <c r="G285" s="154">
        <v>105.948</v>
      </c>
      <c r="H285" s="158">
        <v>85.05</v>
      </c>
      <c r="I285" s="167">
        <v>0</v>
      </c>
      <c r="J285" s="167">
        <v>20.898</v>
      </c>
      <c r="K285" s="162">
        <v>46</v>
      </c>
      <c r="L285" s="162">
        <v>164</v>
      </c>
      <c r="M285" s="164" t="s">
        <v>1147</v>
      </c>
      <c r="N285" s="165" t="s">
        <v>113</v>
      </c>
      <c r="O285" s="156">
        <v>2019.3</v>
      </c>
      <c r="P285" s="181">
        <v>2019.1</v>
      </c>
      <c r="Q285" s="147" t="s">
        <v>1041</v>
      </c>
      <c r="R285" s="156" t="s">
        <v>124</v>
      </c>
      <c r="S285" s="171"/>
    </row>
    <row r="286" s="100" customFormat="1" ht="35" customHeight="1" spans="1:19">
      <c r="A286" s="147">
        <v>35</v>
      </c>
      <c r="B286" s="35" t="s">
        <v>1148</v>
      </c>
      <c r="C286" s="70" t="s">
        <v>108</v>
      </c>
      <c r="D286" s="35" t="s">
        <v>1149</v>
      </c>
      <c r="E286" s="157" t="s">
        <v>1140</v>
      </c>
      <c r="F286" s="156" t="s">
        <v>111</v>
      </c>
      <c r="G286" s="154">
        <v>87.2</v>
      </c>
      <c r="H286" s="158">
        <v>70</v>
      </c>
      <c r="I286" s="167">
        <v>0</v>
      </c>
      <c r="J286" s="167">
        <v>17.2</v>
      </c>
      <c r="K286" s="162">
        <v>78</v>
      </c>
      <c r="L286" s="162">
        <v>255</v>
      </c>
      <c r="M286" s="164" t="s">
        <v>1150</v>
      </c>
      <c r="N286" s="165" t="s">
        <v>113</v>
      </c>
      <c r="O286" s="156">
        <v>2019.3</v>
      </c>
      <c r="P286" s="181">
        <v>2019.1</v>
      </c>
      <c r="Q286" s="147" t="s">
        <v>1041</v>
      </c>
      <c r="R286" s="156" t="s">
        <v>124</v>
      </c>
      <c r="S286" s="172"/>
    </row>
    <row r="287" s="100" customFormat="1" ht="35" customHeight="1" spans="1:19">
      <c r="A287" s="147">
        <v>36</v>
      </c>
      <c r="B287" s="35" t="s">
        <v>1151</v>
      </c>
      <c r="C287" s="70" t="s">
        <v>108</v>
      </c>
      <c r="D287" s="35" t="s">
        <v>1152</v>
      </c>
      <c r="E287" s="157" t="s">
        <v>1153</v>
      </c>
      <c r="F287" s="156" t="s">
        <v>111</v>
      </c>
      <c r="G287" s="154">
        <v>100.28</v>
      </c>
      <c r="H287" s="158">
        <v>80.5</v>
      </c>
      <c r="I287" s="167">
        <v>0</v>
      </c>
      <c r="J287" s="167">
        <v>19.78</v>
      </c>
      <c r="K287" s="162">
        <v>43</v>
      </c>
      <c r="L287" s="162">
        <v>158</v>
      </c>
      <c r="M287" s="164" t="s">
        <v>1154</v>
      </c>
      <c r="N287" s="165" t="s">
        <v>113</v>
      </c>
      <c r="O287" s="156">
        <v>2019.3</v>
      </c>
      <c r="P287" s="181">
        <v>2019.1</v>
      </c>
      <c r="Q287" s="147" t="s">
        <v>1041</v>
      </c>
      <c r="R287" s="156" t="s">
        <v>124</v>
      </c>
      <c r="S287" s="171"/>
    </row>
    <row r="288" s="100" customFormat="1" ht="35" customHeight="1" spans="1:19">
      <c r="A288" s="147">
        <v>37</v>
      </c>
      <c r="B288" s="35" t="s">
        <v>1155</v>
      </c>
      <c r="C288" s="70" t="s">
        <v>108</v>
      </c>
      <c r="D288" s="35" t="s">
        <v>916</v>
      </c>
      <c r="E288" s="157" t="s">
        <v>1156</v>
      </c>
      <c r="F288" s="156" t="s">
        <v>111</v>
      </c>
      <c r="G288" s="154">
        <v>108.3896</v>
      </c>
      <c r="H288" s="158">
        <v>87.01</v>
      </c>
      <c r="I288" s="167">
        <v>0</v>
      </c>
      <c r="J288" s="167">
        <v>21.3796</v>
      </c>
      <c r="K288" s="162">
        <v>26</v>
      </c>
      <c r="L288" s="162">
        <v>104</v>
      </c>
      <c r="M288" s="164" t="s">
        <v>1157</v>
      </c>
      <c r="N288" s="165" t="s">
        <v>113</v>
      </c>
      <c r="O288" s="156">
        <v>2019.3</v>
      </c>
      <c r="P288" s="181">
        <v>2019.1</v>
      </c>
      <c r="Q288" s="147" t="s">
        <v>1041</v>
      </c>
      <c r="R288" s="156" t="s">
        <v>124</v>
      </c>
      <c r="S288" s="171"/>
    </row>
    <row r="289" s="100" customFormat="1" ht="35" customHeight="1" spans="1:19">
      <c r="A289" s="147">
        <v>38</v>
      </c>
      <c r="B289" s="35" t="s">
        <v>1158</v>
      </c>
      <c r="C289" s="70" t="s">
        <v>108</v>
      </c>
      <c r="D289" s="35" t="s">
        <v>1159</v>
      </c>
      <c r="E289" s="157" t="s">
        <v>1160</v>
      </c>
      <c r="F289" s="156" t="s">
        <v>111</v>
      </c>
      <c r="G289" s="154">
        <v>109</v>
      </c>
      <c r="H289" s="158">
        <v>87.5</v>
      </c>
      <c r="I289" s="167">
        <v>0</v>
      </c>
      <c r="J289" s="167">
        <v>21.5</v>
      </c>
      <c r="K289" s="162">
        <v>59</v>
      </c>
      <c r="L289" s="162">
        <v>244</v>
      </c>
      <c r="M289" s="164" t="s">
        <v>1161</v>
      </c>
      <c r="N289" s="165" t="s">
        <v>113</v>
      </c>
      <c r="O289" s="156">
        <v>2019.3</v>
      </c>
      <c r="P289" s="181">
        <v>2019.1</v>
      </c>
      <c r="Q289" s="147" t="s">
        <v>1041</v>
      </c>
      <c r="R289" s="156" t="s">
        <v>124</v>
      </c>
      <c r="S289" s="172"/>
    </row>
    <row r="290" s="100" customFormat="1" ht="35" customHeight="1" spans="1:19">
      <c r="A290" s="147">
        <v>39</v>
      </c>
      <c r="B290" s="156" t="s">
        <v>1162</v>
      </c>
      <c r="C290" s="70" t="s">
        <v>108</v>
      </c>
      <c r="D290" s="156" t="s">
        <v>1163</v>
      </c>
      <c r="E290" s="157" t="s">
        <v>1164</v>
      </c>
      <c r="F290" s="156" t="s">
        <v>111</v>
      </c>
      <c r="G290" s="158">
        <v>130</v>
      </c>
      <c r="H290" s="156">
        <v>130</v>
      </c>
      <c r="I290" s="155">
        <v>0</v>
      </c>
      <c r="J290" s="155">
        <v>0</v>
      </c>
      <c r="K290" s="162">
        <v>47</v>
      </c>
      <c r="L290" s="162">
        <v>160</v>
      </c>
      <c r="M290" s="164" t="s">
        <v>1165</v>
      </c>
      <c r="N290" s="35" t="s">
        <v>1166</v>
      </c>
      <c r="O290" s="156">
        <v>2019.3</v>
      </c>
      <c r="P290" s="181">
        <v>2019.1</v>
      </c>
      <c r="Q290" s="147" t="s">
        <v>1041</v>
      </c>
      <c r="R290" s="156" t="s">
        <v>115</v>
      </c>
      <c r="S290" s="171"/>
    </row>
    <row r="291" s="100" customFormat="1" ht="35" customHeight="1" spans="1:19">
      <c r="A291" s="147">
        <v>40</v>
      </c>
      <c r="B291" s="35" t="s">
        <v>1167</v>
      </c>
      <c r="C291" s="70" t="s">
        <v>108</v>
      </c>
      <c r="D291" s="35" t="s">
        <v>1168</v>
      </c>
      <c r="E291" s="157" t="s">
        <v>1169</v>
      </c>
      <c r="F291" s="156" t="s">
        <v>111</v>
      </c>
      <c r="G291" s="154">
        <v>117.72</v>
      </c>
      <c r="H291" s="158">
        <v>94.5</v>
      </c>
      <c r="I291" s="167">
        <v>0</v>
      </c>
      <c r="J291" s="167">
        <v>23.22</v>
      </c>
      <c r="K291" s="162">
        <v>41</v>
      </c>
      <c r="L291" s="162">
        <v>151</v>
      </c>
      <c r="M291" s="164" t="s">
        <v>1170</v>
      </c>
      <c r="N291" s="165" t="s">
        <v>113</v>
      </c>
      <c r="O291" s="156">
        <v>2019.3</v>
      </c>
      <c r="P291" s="181">
        <v>2019.1</v>
      </c>
      <c r="Q291" s="147" t="s">
        <v>1041</v>
      </c>
      <c r="R291" s="156" t="s">
        <v>115</v>
      </c>
      <c r="S291" s="171"/>
    </row>
    <row r="292" s="100" customFormat="1" ht="35" customHeight="1" spans="1:19">
      <c r="A292" s="147">
        <v>41</v>
      </c>
      <c r="B292" s="156" t="s">
        <v>1171</v>
      </c>
      <c r="C292" s="70" t="s">
        <v>108</v>
      </c>
      <c r="D292" s="156" t="s">
        <v>1172</v>
      </c>
      <c r="E292" s="157" t="s">
        <v>1173</v>
      </c>
      <c r="F292" s="156" t="s">
        <v>111</v>
      </c>
      <c r="G292" s="158">
        <v>160</v>
      </c>
      <c r="H292" s="156">
        <v>160</v>
      </c>
      <c r="I292" s="155">
        <v>0</v>
      </c>
      <c r="J292" s="155">
        <v>0</v>
      </c>
      <c r="K292" s="162">
        <v>66</v>
      </c>
      <c r="L292" s="162">
        <v>215</v>
      </c>
      <c r="M292" s="164" t="s">
        <v>1174</v>
      </c>
      <c r="N292" s="35" t="s">
        <v>1166</v>
      </c>
      <c r="O292" s="156">
        <v>2019.3</v>
      </c>
      <c r="P292" s="181">
        <v>2019.1</v>
      </c>
      <c r="Q292" s="147" t="s">
        <v>1041</v>
      </c>
      <c r="R292" s="156" t="s">
        <v>115</v>
      </c>
      <c r="S292" s="172"/>
    </row>
    <row r="293" s="100" customFormat="1" ht="35" customHeight="1" spans="1:19">
      <c r="A293" s="147">
        <v>42</v>
      </c>
      <c r="B293" s="35" t="s">
        <v>1175</v>
      </c>
      <c r="C293" s="70" t="s">
        <v>108</v>
      </c>
      <c r="D293" s="35" t="s">
        <v>1176</v>
      </c>
      <c r="E293" s="157" t="s">
        <v>1177</v>
      </c>
      <c r="F293" s="156" t="s">
        <v>111</v>
      </c>
      <c r="G293" s="154">
        <v>105.6428</v>
      </c>
      <c r="H293" s="158">
        <v>84.805</v>
      </c>
      <c r="I293" s="167">
        <v>0</v>
      </c>
      <c r="J293" s="167">
        <v>20.8378</v>
      </c>
      <c r="K293" s="162">
        <v>32</v>
      </c>
      <c r="L293" s="162">
        <v>170</v>
      </c>
      <c r="M293" s="164" t="s">
        <v>1178</v>
      </c>
      <c r="N293" s="165" t="s">
        <v>113</v>
      </c>
      <c r="O293" s="156">
        <v>2019.3</v>
      </c>
      <c r="P293" s="181">
        <v>2019.1</v>
      </c>
      <c r="Q293" s="147" t="s">
        <v>1041</v>
      </c>
      <c r="R293" s="156" t="s">
        <v>124</v>
      </c>
      <c r="S293" s="171"/>
    </row>
    <row r="294" s="100" customFormat="1" ht="35" customHeight="1" spans="1:19">
      <c r="A294" s="147">
        <v>43</v>
      </c>
      <c r="B294" s="35" t="s">
        <v>1179</v>
      </c>
      <c r="C294" s="70" t="s">
        <v>108</v>
      </c>
      <c r="D294" s="35" t="s">
        <v>1180</v>
      </c>
      <c r="E294" s="157" t="s">
        <v>1181</v>
      </c>
      <c r="F294" s="156" t="s">
        <v>111</v>
      </c>
      <c r="G294" s="154">
        <v>30.52</v>
      </c>
      <c r="H294" s="158">
        <v>24.5</v>
      </c>
      <c r="I294" s="167">
        <v>0</v>
      </c>
      <c r="J294" s="167">
        <v>6.02</v>
      </c>
      <c r="K294" s="162">
        <v>49</v>
      </c>
      <c r="L294" s="162">
        <v>112</v>
      </c>
      <c r="M294" s="164" t="s">
        <v>1182</v>
      </c>
      <c r="N294" s="165" t="s">
        <v>113</v>
      </c>
      <c r="O294" s="156">
        <v>2019.3</v>
      </c>
      <c r="P294" s="181">
        <v>2019.1</v>
      </c>
      <c r="Q294" s="147" t="s">
        <v>1041</v>
      </c>
      <c r="R294" s="156" t="s">
        <v>115</v>
      </c>
      <c r="S294" s="171"/>
    </row>
    <row r="295" s="100" customFormat="1" ht="35" customHeight="1" spans="1:19">
      <c r="A295" s="147">
        <v>44</v>
      </c>
      <c r="B295" s="35" t="s">
        <v>1183</v>
      </c>
      <c r="C295" s="70" t="s">
        <v>108</v>
      </c>
      <c r="D295" s="35" t="s">
        <v>1180</v>
      </c>
      <c r="E295" s="157" t="s">
        <v>1184</v>
      </c>
      <c r="F295" s="156" t="s">
        <v>111</v>
      </c>
      <c r="G295" s="154">
        <v>78.48</v>
      </c>
      <c r="H295" s="158">
        <v>63</v>
      </c>
      <c r="I295" s="167">
        <v>0</v>
      </c>
      <c r="J295" s="167">
        <v>15.48</v>
      </c>
      <c r="K295" s="162">
        <v>47</v>
      </c>
      <c r="L295" s="162">
        <v>112</v>
      </c>
      <c r="M295" s="164" t="s">
        <v>1182</v>
      </c>
      <c r="N295" s="165" t="s">
        <v>113</v>
      </c>
      <c r="O295" s="156">
        <v>2019.3</v>
      </c>
      <c r="P295" s="181">
        <v>2019.1</v>
      </c>
      <c r="Q295" s="147" t="s">
        <v>1041</v>
      </c>
      <c r="R295" s="156" t="s">
        <v>115</v>
      </c>
      <c r="S295" s="171"/>
    </row>
    <row r="296" s="100" customFormat="1" ht="35" customHeight="1" spans="1:19">
      <c r="A296" s="147">
        <v>45</v>
      </c>
      <c r="B296" s="35" t="s">
        <v>1185</v>
      </c>
      <c r="C296" s="70" t="s">
        <v>108</v>
      </c>
      <c r="D296" s="35" t="s">
        <v>1180</v>
      </c>
      <c r="E296" s="157" t="s">
        <v>1186</v>
      </c>
      <c r="F296" s="156" t="s">
        <v>111</v>
      </c>
      <c r="G296" s="154">
        <v>43.6</v>
      </c>
      <c r="H296" s="158">
        <v>35</v>
      </c>
      <c r="I296" s="167">
        <v>0</v>
      </c>
      <c r="J296" s="167">
        <v>8.6</v>
      </c>
      <c r="K296" s="162">
        <v>48</v>
      </c>
      <c r="L296" s="162">
        <v>108</v>
      </c>
      <c r="M296" s="164" t="s">
        <v>1187</v>
      </c>
      <c r="N296" s="165" t="s">
        <v>113</v>
      </c>
      <c r="O296" s="156">
        <v>2019.3</v>
      </c>
      <c r="P296" s="181">
        <v>2019.1</v>
      </c>
      <c r="Q296" s="147" t="s">
        <v>1041</v>
      </c>
      <c r="R296" s="156" t="s">
        <v>115</v>
      </c>
      <c r="S296" s="171"/>
    </row>
    <row r="297" s="100" customFormat="1" ht="35" customHeight="1" spans="1:19">
      <c r="A297" s="147">
        <v>46</v>
      </c>
      <c r="B297" s="156" t="s">
        <v>1188</v>
      </c>
      <c r="C297" s="70" t="s">
        <v>108</v>
      </c>
      <c r="D297" s="156" t="s">
        <v>1189</v>
      </c>
      <c r="E297" s="157" t="s">
        <v>1190</v>
      </c>
      <c r="F297" s="156" t="s">
        <v>111</v>
      </c>
      <c r="G297" s="158">
        <v>15.26</v>
      </c>
      <c r="H297" s="156">
        <v>15.26</v>
      </c>
      <c r="I297" s="155">
        <v>0</v>
      </c>
      <c r="J297" s="155">
        <v>0</v>
      </c>
      <c r="K297" s="162">
        <v>25</v>
      </c>
      <c r="L297" s="162">
        <v>151</v>
      </c>
      <c r="M297" s="164" t="s">
        <v>1170</v>
      </c>
      <c r="N297" s="35" t="s">
        <v>1166</v>
      </c>
      <c r="O297" s="156">
        <v>2019.3</v>
      </c>
      <c r="P297" s="181">
        <v>2019.1</v>
      </c>
      <c r="Q297" s="147" t="s">
        <v>1041</v>
      </c>
      <c r="R297" s="156" t="s">
        <v>115</v>
      </c>
      <c r="S297" s="171"/>
    </row>
    <row r="298" s="100" customFormat="1" ht="33" customHeight="1" spans="1:19">
      <c r="A298" s="147">
        <v>47</v>
      </c>
      <c r="B298" s="35" t="s">
        <v>1191</v>
      </c>
      <c r="C298" s="70" t="s">
        <v>108</v>
      </c>
      <c r="D298" s="35" t="s">
        <v>943</v>
      </c>
      <c r="E298" s="157" t="s">
        <v>1192</v>
      </c>
      <c r="F298" s="156" t="s">
        <v>111</v>
      </c>
      <c r="G298" s="154">
        <v>89.816</v>
      </c>
      <c r="H298" s="158">
        <v>72.1</v>
      </c>
      <c r="I298" s="167">
        <v>0</v>
      </c>
      <c r="J298" s="167">
        <v>17.716</v>
      </c>
      <c r="K298" s="162">
        <v>53</v>
      </c>
      <c r="L298" s="162">
        <v>177</v>
      </c>
      <c r="M298" s="164" t="s">
        <v>1193</v>
      </c>
      <c r="N298" s="165" t="s">
        <v>113</v>
      </c>
      <c r="O298" s="156">
        <v>2019.3</v>
      </c>
      <c r="P298" s="181">
        <v>2019.1</v>
      </c>
      <c r="Q298" s="147" t="s">
        <v>1041</v>
      </c>
      <c r="R298" s="156" t="s">
        <v>115</v>
      </c>
      <c r="S298" s="172"/>
    </row>
    <row r="299" s="100" customFormat="1" ht="34" customHeight="1" spans="1:19">
      <c r="A299" s="147">
        <v>48</v>
      </c>
      <c r="B299" s="35" t="s">
        <v>1194</v>
      </c>
      <c r="C299" s="70" t="s">
        <v>108</v>
      </c>
      <c r="D299" s="35" t="s">
        <v>920</v>
      </c>
      <c r="E299" s="157" t="s">
        <v>1153</v>
      </c>
      <c r="F299" s="156" t="s">
        <v>111</v>
      </c>
      <c r="G299" s="154">
        <v>100.28</v>
      </c>
      <c r="H299" s="158">
        <v>80.5</v>
      </c>
      <c r="I299" s="167">
        <v>0</v>
      </c>
      <c r="J299" s="167">
        <v>19.78</v>
      </c>
      <c r="K299" s="162">
        <v>22</v>
      </c>
      <c r="L299" s="162">
        <v>71</v>
      </c>
      <c r="M299" s="164" t="s">
        <v>1195</v>
      </c>
      <c r="N299" s="165" t="s">
        <v>113</v>
      </c>
      <c r="O299" s="156">
        <v>2019.3</v>
      </c>
      <c r="P299" s="181">
        <v>2019.1</v>
      </c>
      <c r="Q299" s="147" t="s">
        <v>1041</v>
      </c>
      <c r="R299" s="156" t="s">
        <v>115</v>
      </c>
      <c r="S299" s="172"/>
    </row>
    <row r="300" s="100" customFormat="1" ht="35" customHeight="1" spans="1:19">
      <c r="A300" s="147">
        <v>49</v>
      </c>
      <c r="B300" s="35" t="s">
        <v>1196</v>
      </c>
      <c r="C300" s="70" t="s">
        <v>108</v>
      </c>
      <c r="D300" s="35" t="s">
        <v>1197</v>
      </c>
      <c r="E300" s="179" t="s">
        <v>1198</v>
      </c>
      <c r="F300" s="35" t="s">
        <v>177</v>
      </c>
      <c r="G300" s="155">
        <v>49.08</v>
      </c>
      <c r="H300" s="155">
        <v>49.08</v>
      </c>
      <c r="I300" s="155">
        <v>0</v>
      </c>
      <c r="J300" s="155">
        <v>0</v>
      </c>
      <c r="K300" s="35">
        <v>134</v>
      </c>
      <c r="L300" s="35">
        <v>450</v>
      </c>
      <c r="M300" s="35" t="s">
        <v>1199</v>
      </c>
      <c r="N300" s="165" t="s">
        <v>113</v>
      </c>
      <c r="O300" s="156">
        <v>2019.3</v>
      </c>
      <c r="P300" s="181">
        <v>2019.1</v>
      </c>
      <c r="Q300" s="147" t="s">
        <v>1041</v>
      </c>
      <c r="R300" s="35" t="s">
        <v>124</v>
      </c>
      <c r="S300" s="172"/>
    </row>
    <row r="301" s="100" customFormat="1" ht="35" customHeight="1" spans="1:19">
      <c r="A301" s="147">
        <v>50</v>
      </c>
      <c r="B301" s="35" t="s">
        <v>1200</v>
      </c>
      <c r="C301" s="70" t="s">
        <v>108</v>
      </c>
      <c r="D301" s="35" t="s">
        <v>1201</v>
      </c>
      <c r="E301" s="157" t="s">
        <v>1202</v>
      </c>
      <c r="F301" s="156" t="s">
        <v>111</v>
      </c>
      <c r="G301" s="154">
        <v>257.24</v>
      </c>
      <c r="H301" s="158">
        <v>206.5</v>
      </c>
      <c r="I301" s="167">
        <v>0</v>
      </c>
      <c r="J301" s="167">
        <v>50.74</v>
      </c>
      <c r="K301" s="162">
        <v>17</v>
      </c>
      <c r="L301" s="162">
        <v>77</v>
      </c>
      <c r="M301" s="164" t="s">
        <v>1203</v>
      </c>
      <c r="N301" s="165" t="s">
        <v>113</v>
      </c>
      <c r="O301" s="156">
        <v>2019.3</v>
      </c>
      <c r="P301" s="181">
        <v>2019.1</v>
      </c>
      <c r="Q301" s="147" t="s">
        <v>1041</v>
      </c>
      <c r="R301" s="156" t="s">
        <v>115</v>
      </c>
      <c r="S301" s="172"/>
    </row>
    <row r="302" s="100" customFormat="1" ht="35" customHeight="1" spans="1:19">
      <c r="A302" s="147">
        <v>51</v>
      </c>
      <c r="B302" s="35" t="s">
        <v>1204</v>
      </c>
      <c r="C302" s="70" t="s">
        <v>108</v>
      </c>
      <c r="D302" s="35" t="s">
        <v>1205</v>
      </c>
      <c r="E302" s="157" t="s">
        <v>1206</v>
      </c>
      <c r="F302" s="156" t="s">
        <v>111</v>
      </c>
      <c r="G302" s="154">
        <v>97.4896</v>
      </c>
      <c r="H302" s="158">
        <v>78.26</v>
      </c>
      <c r="I302" s="167">
        <v>0</v>
      </c>
      <c r="J302" s="167">
        <v>19.2296</v>
      </c>
      <c r="K302" s="162">
        <v>23</v>
      </c>
      <c r="L302" s="162">
        <v>67</v>
      </c>
      <c r="M302" s="164" t="s">
        <v>1207</v>
      </c>
      <c r="N302" s="165" t="s">
        <v>113</v>
      </c>
      <c r="O302" s="156">
        <v>2019.3</v>
      </c>
      <c r="P302" s="181">
        <v>2019.1</v>
      </c>
      <c r="Q302" s="147" t="s">
        <v>1041</v>
      </c>
      <c r="R302" s="156" t="s">
        <v>115</v>
      </c>
      <c r="S302" s="172"/>
    </row>
    <row r="303" s="100" customFormat="1" ht="35" customHeight="1" spans="1:19">
      <c r="A303" s="147">
        <v>52</v>
      </c>
      <c r="B303" s="35" t="s">
        <v>1208</v>
      </c>
      <c r="C303" s="70" t="s">
        <v>108</v>
      </c>
      <c r="D303" s="35" t="s">
        <v>1209</v>
      </c>
      <c r="E303" s="157" t="s">
        <v>1210</v>
      </c>
      <c r="F303" s="156" t="s">
        <v>111</v>
      </c>
      <c r="G303" s="154">
        <v>148.24</v>
      </c>
      <c r="H303" s="158">
        <v>119</v>
      </c>
      <c r="I303" s="167">
        <v>0</v>
      </c>
      <c r="J303" s="167">
        <v>29.24</v>
      </c>
      <c r="K303" s="162">
        <v>37</v>
      </c>
      <c r="L303" s="162">
        <v>118</v>
      </c>
      <c r="M303" s="164" t="s">
        <v>1211</v>
      </c>
      <c r="N303" s="165" t="s">
        <v>113</v>
      </c>
      <c r="O303" s="156">
        <v>2019.3</v>
      </c>
      <c r="P303" s="181">
        <v>2019.1</v>
      </c>
      <c r="Q303" s="147" t="s">
        <v>1041</v>
      </c>
      <c r="R303" s="156" t="s">
        <v>124</v>
      </c>
      <c r="S303" s="172"/>
    </row>
    <row r="304" s="100" customFormat="1" ht="35" customHeight="1" spans="1:19">
      <c r="A304" s="147">
        <v>53</v>
      </c>
      <c r="B304" s="35" t="s">
        <v>1212</v>
      </c>
      <c r="C304" s="70" t="s">
        <v>108</v>
      </c>
      <c r="D304" s="35" t="s">
        <v>885</v>
      </c>
      <c r="E304" s="157" t="s">
        <v>1213</v>
      </c>
      <c r="F304" s="156" t="s">
        <v>111</v>
      </c>
      <c r="G304" s="154">
        <v>89.9468</v>
      </c>
      <c r="H304" s="158">
        <v>72.205</v>
      </c>
      <c r="I304" s="167">
        <v>0</v>
      </c>
      <c r="J304" s="167">
        <v>17.7418</v>
      </c>
      <c r="K304" s="162">
        <v>118</v>
      </c>
      <c r="L304" s="162">
        <v>421</v>
      </c>
      <c r="M304" s="164" t="s">
        <v>1214</v>
      </c>
      <c r="N304" s="165" t="s">
        <v>113</v>
      </c>
      <c r="O304" s="156">
        <v>2019.3</v>
      </c>
      <c r="P304" s="181">
        <v>2019.1</v>
      </c>
      <c r="Q304" s="147" t="s">
        <v>1041</v>
      </c>
      <c r="R304" s="156" t="s">
        <v>124</v>
      </c>
      <c r="S304" s="172"/>
    </row>
    <row r="305" s="100" customFormat="1" ht="35" customHeight="1" spans="1:19">
      <c r="A305" s="147">
        <v>54</v>
      </c>
      <c r="B305" s="35" t="s">
        <v>1215</v>
      </c>
      <c r="C305" s="70" t="s">
        <v>108</v>
      </c>
      <c r="D305" s="35" t="s">
        <v>1216</v>
      </c>
      <c r="E305" s="157" t="s">
        <v>1217</v>
      </c>
      <c r="F305" s="156" t="s">
        <v>111</v>
      </c>
      <c r="G305" s="154">
        <v>94.176</v>
      </c>
      <c r="H305" s="158">
        <v>75.6</v>
      </c>
      <c r="I305" s="167">
        <v>0</v>
      </c>
      <c r="J305" s="167">
        <v>18.576</v>
      </c>
      <c r="K305" s="162">
        <v>22</v>
      </c>
      <c r="L305" s="162">
        <v>74</v>
      </c>
      <c r="M305" s="164" t="s">
        <v>1218</v>
      </c>
      <c r="N305" s="165" t="s">
        <v>113</v>
      </c>
      <c r="O305" s="156">
        <v>2019.3</v>
      </c>
      <c r="P305" s="181">
        <v>2019.1</v>
      </c>
      <c r="Q305" s="147" t="s">
        <v>1041</v>
      </c>
      <c r="R305" s="156" t="s">
        <v>124</v>
      </c>
      <c r="S305" s="172"/>
    </row>
    <row r="306" s="100" customFormat="1" ht="35" customHeight="1" spans="1:19">
      <c r="A306" s="147">
        <v>55</v>
      </c>
      <c r="B306" s="35" t="s">
        <v>1219</v>
      </c>
      <c r="C306" s="70" t="s">
        <v>108</v>
      </c>
      <c r="D306" s="35" t="s">
        <v>1220</v>
      </c>
      <c r="E306" s="157" t="s">
        <v>1119</v>
      </c>
      <c r="F306" s="156" t="s">
        <v>111</v>
      </c>
      <c r="G306" s="154">
        <v>130.8</v>
      </c>
      <c r="H306" s="158">
        <v>105</v>
      </c>
      <c r="I306" s="167">
        <v>0</v>
      </c>
      <c r="J306" s="167">
        <v>25.8</v>
      </c>
      <c r="K306" s="162">
        <v>48</v>
      </c>
      <c r="L306" s="162">
        <v>170</v>
      </c>
      <c r="M306" s="164" t="s">
        <v>1178</v>
      </c>
      <c r="N306" s="165" t="s">
        <v>113</v>
      </c>
      <c r="O306" s="156">
        <v>2019.3</v>
      </c>
      <c r="P306" s="181">
        <v>2019.1</v>
      </c>
      <c r="Q306" s="147" t="s">
        <v>1041</v>
      </c>
      <c r="R306" s="156" t="s">
        <v>115</v>
      </c>
      <c r="S306" s="172"/>
    </row>
    <row r="307" s="100" customFormat="1" ht="35" customHeight="1" spans="1:19">
      <c r="A307" s="147">
        <v>56</v>
      </c>
      <c r="B307" s="156" t="s">
        <v>1221</v>
      </c>
      <c r="C307" s="70" t="s">
        <v>108</v>
      </c>
      <c r="D307" s="156" t="s">
        <v>1221</v>
      </c>
      <c r="E307" s="157" t="s">
        <v>1222</v>
      </c>
      <c r="F307" s="156" t="s">
        <v>1223</v>
      </c>
      <c r="G307" s="158">
        <v>78.76</v>
      </c>
      <c r="H307" s="156">
        <v>78.76</v>
      </c>
      <c r="I307" s="156">
        <v>0</v>
      </c>
      <c r="J307" s="156">
        <v>0</v>
      </c>
      <c r="K307" s="162">
        <v>41</v>
      </c>
      <c r="L307" s="163">
        <v>124</v>
      </c>
      <c r="M307" s="165" t="s">
        <v>1224</v>
      </c>
      <c r="N307" s="165" t="s">
        <v>113</v>
      </c>
      <c r="O307" s="168" t="s">
        <v>1225</v>
      </c>
      <c r="P307" s="181">
        <v>2019.1</v>
      </c>
      <c r="Q307" s="147" t="s">
        <v>1041</v>
      </c>
      <c r="R307" s="156" t="s">
        <v>115</v>
      </c>
      <c r="S307" s="172"/>
    </row>
    <row r="308" s="100" customFormat="1" ht="35" customHeight="1" spans="1:19">
      <c r="A308" s="147">
        <v>57</v>
      </c>
      <c r="B308" s="35" t="s">
        <v>1226</v>
      </c>
      <c r="C308" s="70" t="s">
        <v>108</v>
      </c>
      <c r="D308" s="35" t="s">
        <v>1227</v>
      </c>
      <c r="E308" s="157" t="s">
        <v>1228</v>
      </c>
      <c r="F308" s="156" t="s">
        <v>111</v>
      </c>
      <c r="G308" s="154">
        <v>155.652</v>
      </c>
      <c r="H308" s="158">
        <v>124.95</v>
      </c>
      <c r="I308" s="167">
        <v>0</v>
      </c>
      <c r="J308" s="167">
        <v>30.702</v>
      </c>
      <c r="K308" s="162">
        <v>33</v>
      </c>
      <c r="L308" s="162">
        <v>123</v>
      </c>
      <c r="M308" s="164" t="s">
        <v>1229</v>
      </c>
      <c r="N308" s="165" t="s">
        <v>113</v>
      </c>
      <c r="O308" s="156">
        <v>2019.3</v>
      </c>
      <c r="P308" s="181">
        <v>2019.1</v>
      </c>
      <c r="Q308" s="147" t="s">
        <v>1041</v>
      </c>
      <c r="R308" s="156" t="s">
        <v>124</v>
      </c>
      <c r="S308" s="172"/>
    </row>
    <row r="309" s="100" customFormat="1" ht="35" customHeight="1" spans="1:19">
      <c r="A309" s="147">
        <v>58</v>
      </c>
      <c r="B309" s="35" t="s">
        <v>1230</v>
      </c>
      <c r="C309" s="70" t="s">
        <v>108</v>
      </c>
      <c r="D309" s="35" t="s">
        <v>1231</v>
      </c>
      <c r="E309" s="157" t="s">
        <v>1232</v>
      </c>
      <c r="F309" s="156" t="s">
        <v>111</v>
      </c>
      <c r="G309" s="154">
        <v>233.26</v>
      </c>
      <c r="H309" s="158">
        <v>187.25</v>
      </c>
      <c r="I309" s="167">
        <v>0</v>
      </c>
      <c r="J309" s="167">
        <v>46.01</v>
      </c>
      <c r="K309" s="162">
        <v>33</v>
      </c>
      <c r="L309" s="162">
        <v>118</v>
      </c>
      <c r="M309" s="164" t="s">
        <v>1211</v>
      </c>
      <c r="N309" s="165" t="s">
        <v>113</v>
      </c>
      <c r="O309" s="156">
        <v>2019.3</v>
      </c>
      <c r="P309" s="181">
        <v>2019.1</v>
      </c>
      <c r="Q309" s="147" t="s">
        <v>1041</v>
      </c>
      <c r="R309" s="156" t="s">
        <v>124</v>
      </c>
      <c r="S309" s="172"/>
    </row>
    <row r="310" s="100" customFormat="1" ht="35" customHeight="1" spans="1:19">
      <c r="A310" s="147">
        <v>59</v>
      </c>
      <c r="B310" s="35" t="s">
        <v>1233</v>
      </c>
      <c r="C310" s="70" t="s">
        <v>108</v>
      </c>
      <c r="D310" s="35" t="s">
        <v>1231</v>
      </c>
      <c r="E310" s="157" t="s">
        <v>1234</v>
      </c>
      <c r="F310" s="156" t="s">
        <v>111</v>
      </c>
      <c r="G310" s="154">
        <v>153.036</v>
      </c>
      <c r="H310" s="158">
        <v>122.85</v>
      </c>
      <c r="I310" s="167">
        <v>0</v>
      </c>
      <c r="J310" s="167">
        <v>30.186</v>
      </c>
      <c r="K310" s="162">
        <v>33</v>
      </c>
      <c r="L310" s="162">
        <v>119</v>
      </c>
      <c r="M310" s="164" t="s">
        <v>1235</v>
      </c>
      <c r="N310" s="165" t="s">
        <v>113</v>
      </c>
      <c r="O310" s="156">
        <v>2019.3</v>
      </c>
      <c r="P310" s="181">
        <v>2019.1</v>
      </c>
      <c r="Q310" s="147" t="s">
        <v>1041</v>
      </c>
      <c r="R310" s="156" t="s">
        <v>124</v>
      </c>
      <c r="S310" s="172"/>
    </row>
    <row r="311" s="100" customFormat="1" ht="35" customHeight="1" spans="1:19">
      <c r="A311" s="147">
        <v>60</v>
      </c>
      <c r="B311" s="35" t="s">
        <v>1236</v>
      </c>
      <c r="C311" s="70" t="s">
        <v>108</v>
      </c>
      <c r="D311" s="35" t="s">
        <v>1237</v>
      </c>
      <c r="E311" s="157" t="s">
        <v>1160</v>
      </c>
      <c r="F311" s="156" t="s">
        <v>111</v>
      </c>
      <c r="G311" s="154">
        <v>109</v>
      </c>
      <c r="H311" s="158">
        <v>87.5</v>
      </c>
      <c r="I311" s="167">
        <v>0</v>
      </c>
      <c r="J311" s="167">
        <v>21.5</v>
      </c>
      <c r="K311" s="162">
        <v>22</v>
      </c>
      <c r="L311" s="162">
        <v>69</v>
      </c>
      <c r="M311" s="164" t="s">
        <v>1238</v>
      </c>
      <c r="N311" s="165" t="s">
        <v>113</v>
      </c>
      <c r="O311" s="156">
        <v>2019.3</v>
      </c>
      <c r="P311" s="181">
        <v>2019.1</v>
      </c>
      <c r="Q311" s="147" t="s">
        <v>1041</v>
      </c>
      <c r="R311" s="156" t="s">
        <v>124</v>
      </c>
      <c r="S311" s="172"/>
    </row>
    <row r="312" s="100" customFormat="1" ht="35" customHeight="1" spans="1:19">
      <c r="A312" s="147">
        <v>61</v>
      </c>
      <c r="B312" s="35" t="s">
        <v>1239</v>
      </c>
      <c r="C312" s="70" t="s">
        <v>108</v>
      </c>
      <c r="D312" s="35" t="s">
        <v>1237</v>
      </c>
      <c r="E312" s="157" t="s">
        <v>1240</v>
      </c>
      <c r="F312" s="156" t="s">
        <v>111</v>
      </c>
      <c r="G312" s="154">
        <v>93.958</v>
      </c>
      <c r="H312" s="158">
        <v>75.425</v>
      </c>
      <c r="I312" s="167">
        <v>0</v>
      </c>
      <c r="J312" s="167">
        <v>18.533</v>
      </c>
      <c r="K312" s="162">
        <v>22</v>
      </c>
      <c r="L312" s="162">
        <v>73</v>
      </c>
      <c r="M312" s="164" t="s">
        <v>1241</v>
      </c>
      <c r="N312" s="165" t="s">
        <v>113</v>
      </c>
      <c r="O312" s="156">
        <v>2019.3</v>
      </c>
      <c r="P312" s="181">
        <v>2019.1</v>
      </c>
      <c r="Q312" s="147" t="s">
        <v>1041</v>
      </c>
      <c r="R312" s="156" t="s">
        <v>124</v>
      </c>
      <c r="S312" s="172"/>
    </row>
    <row r="313" s="100" customFormat="1" ht="35" customHeight="1" spans="1:19">
      <c r="A313" s="147">
        <v>62</v>
      </c>
      <c r="B313" s="35" t="s">
        <v>1242</v>
      </c>
      <c r="C313" s="70" t="s">
        <v>108</v>
      </c>
      <c r="D313" s="35" t="s">
        <v>947</v>
      </c>
      <c r="E313" s="157" t="s">
        <v>1140</v>
      </c>
      <c r="F313" s="156" t="s">
        <v>111</v>
      </c>
      <c r="G313" s="154">
        <v>87.2</v>
      </c>
      <c r="H313" s="158">
        <v>70</v>
      </c>
      <c r="I313" s="167">
        <v>0</v>
      </c>
      <c r="J313" s="167">
        <v>17.2</v>
      </c>
      <c r="K313" s="162">
        <v>88</v>
      </c>
      <c r="L313" s="162">
        <v>335</v>
      </c>
      <c r="M313" s="164" t="s">
        <v>1243</v>
      </c>
      <c r="N313" s="165" t="s">
        <v>113</v>
      </c>
      <c r="O313" s="156">
        <v>2019.3</v>
      </c>
      <c r="P313" s="181">
        <v>2019.1</v>
      </c>
      <c r="Q313" s="147" t="s">
        <v>1041</v>
      </c>
      <c r="R313" s="156" t="s">
        <v>124</v>
      </c>
      <c r="S313" s="172"/>
    </row>
    <row r="314" s="100" customFormat="1" ht="35" customHeight="1" spans="1:19">
      <c r="A314" s="147">
        <v>63</v>
      </c>
      <c r="B314" s="35" t="s">
        <v>1244</v>
      </c>
      <c r="C314" s="70" t="s">
        <v>108</v>
      </c>
      <c r="D314" s="35" t="s">
        <v>1245</v>
      </c>
      <c r="E314" s="179" t="s">
        <v>1246</v>
      </c>
      <c r="F314" s="35" t="s">
        <v>177</v>
      </c>
      <c r="G314" s="155">
        <v>50.4</v>
      </c>
      <c r="H314" s="155">
        <v>50.4</v>
      </c>
      <c r="I314" s="155">
        <v>0</v>
      </c>
      <c r="J314" s="155">
        <v>0</v>
      </c>
      <c r="K314" s="35">
        <v>89</v>
      </c>
      <c r="L314" s="35">
        <v>301</v>
      </c>
      <c r="M314" s="35" t="s">
        <v>1247</v>
      </c>
      <c r="N314" s="35" t="s">
        <v>1166</v>
      </c>
      <c r="O314" s="156">
        <v>2018.6</v>
      </c>
      <c r="P314" s="181">
        <v>2019.1</v>
      </c>
      <c r="Q314" s="147" t="s">
        <v>1041</v>
      </c>
      <c r="R314" s="35" t="s">
        <v>958</v>
      </c>
      <c r="S314" s="172"/>
    </row>
    <row r="315" s="100" customFormat="1" ht="35" customHeight="1" spans="1:19">
      <c r="A315" s="147">
        <v>64</v>
      </c>
      <c r="B315" s="35" t="s">
        <v>1248</v>
      </c>
      <c r="C315" s="70" t="s">
        <v>108</v>
      </c>
      <c r="D315" s="35" t="s">
        <v>1249</v>
      </c>
      <c r="E315" s="157" t="s">
        <v>1250</v>
      </c>
      <c r="F315" s="156" t="s">
        <v>111</v>
      </c>
      <c r="G315" s="154">
        <v>113.36</v>
      </c>
      <c r="H315" s="158">
        <v>91</v>
      </c>
      <c r="I315" s="167">
        <v>0</v>
      </c>
      <c r="J315" s="167">
        <v>22.36</v>
      </c>
      <c r="K315" s="162">
        <v>70</v>
      </c>
      <c r="L315" s="162">
        <v>243</v>
      </c>
      <c r="M315" s="164" t="s">
        <v>1251</v>
      </c>
      <c r="N315" s="165" t="s">
        <v>113</v>
      </c>
      <c r="O315" s="156">
        <v>2019.3</v>
      </c>
      <c r="P315" s="181">
        <v>2019.1</v>
      </c>
      <c r="Q315" s="147" t="s">
        <v>1041</v>
      </c>
      <c r="R315" s="156" t="s">
        <v>115</v>
      </c>
      <c r="S315" s="172"/>
    </row>
    <row r="316" s="100" customFormat="1" ht="35" customHeight="1" spans="1:19">
      <c r="A316" s="147">
        <v>65</v>
      </c>
      <c r="B316" s="35" t="s">
        <v>1252</v>
      </c>
      <c r="C316" s="70" t="s">
        <v>108</v>
      </c>
      <c r="D316" s="35" t="s">
        <v>1253</v>
      </c>
      <c r="E316" s="157" t="s">
        <v>1254</v>
      </c>
      <c r="F316" s="156" t="s">
        <v>111</v>
      </c>
      <c r="G316" s="154">
        <v>118.4176</v>
      </c>
      <c r="H316" s="158">
        <v>95.06</v>
      </c>
      <c r="I316" s="167">
        <v>0</v>
      </c>
      <c r="J316" s="167">
        <v>23.3576</v>
      </c>
      <c r="K316" s="162">
        <v>58</v>
      </c>
      <c r="L316" s="162">
        <v>187</v>
      </c>
      <c r="M316" s="164" t="s">
        <v>1255</v>
      </c>
      <c r="N316" s="165" t="s">
        <v>113</v>
      </c>
      <c r="O316" s="156">
        <v>2019.3</v>
      </c>
      <c r="P316" s="181">
        <v>2019.1</v>
      </c>
      <c r="Q316" s="147" t="s">
        <v>1041</v>
      </c>
      <c r="R316" s="156" t="s">
        <v>124</v>
      </c>
      <c r="S316" s="172"/>
    </row>
    <row r="317" s="100" customFormat="1" ht="35" customHeight="1" spans="1:19">
      <c r="A317" s="147">
        <v>66</v>
      </c>
      <c r="B317" s="35" t="s">
        <v>1256</v>
      </c>
      <c r="C317" s="70" t="s">
        <v>108</v>
      </c>
      <c r="D317" s="35" t="s">
        <v>1253</v>
      </c>
      <c r="E317" s="157" t="s">
        <v>1257</v>
      </c>
      <c r="F317" s="156" t="s">
        <v>111</v>
      </c>
      <c r="G317" s="154">
        <v>222.36</v>
      </c>
      <c r="H317" s="158">
        <v>178.5</v>
      </c>
      <c r="I317" s="167">
        <v>0</v>
      </c>
      <c r="J317" s="167">
        <v>43.86</v>
      </c>
      <c r="K317" s="162">
        <v>59</v>
      </c>
      <c r="L317" s="162">
        <v>183</v>
      </c>
      <c r="M317" s="164" t="s">
        <v>1258</v>
      </c>
      <c r="N317" s="165" t="s">
        <v>113</v>
      </c>
      <c r="O317" s="156">
        <v>2019.3</v>
      </c>
      <c r="P317" s="181">
        <v>2019.1</v>
      </c>
      <c r="Q317" s="147" t="s">
        <v>1041</v>
      </c>
      <c r="R317" s="156" t="s">
        <v>124</v>
      </c>
      <c r="S317" s="172"/>
    </row>
    <row r="318" s="100" customFormat="1" ht="35" customHeight="1" spans="1:19">
      <c r="A318" s="147">
        <v>67</v>
      </c>
      <c r="B318" s="35" t="s">
        <v>1259</v>
      </c>
      <c r="C318" s="70" t="s">
        <v>108</v>
      </c>
      <c r="D318" s="35" t="s">
        <v>1260</v>
      </c>
      <c r="E318" s="157" t="s">
        <v>1140</v>
      </c>
      <c r="F318" s="156" t="s">
        <v>111</v>
      </c>
      <c r="G318" s="154">
        <v>87.2</v>
      </c>
      <c r="H318" s="158">
        <v>70</v>
      </c>
      <c r="I318" s="167">
        <v>0</v>
      </c>
      <c r="J318" s="167">
        <v>17.2</v>
      </c>
      <c r="K318" s="162">
        <v>35</v>
      </c>
      <c r="L318" s="162">
        <v>152</v>
      </c>
      <c r="M318" s="164" t="s">
        <v>1261</v>
      </c>
      <c r="N318" s="165" t="s">
        <v>113</v>
      </c>
      <c r="O318" s="156">
        <v>2019.3</v>
      </c>
      <c r="P318" s="181">
        <v>2019.1</v>
      </c>
      <c r="Q318" s="147" t="s">
        <v>1041</v>
      </c>
      <c r="R318" s="156" t="s">
        <v>115</v>
      </c>
      <c r="S318" s="172"/>
    </row>
    <row r="319" s="100" customFormat="1" ht="35" customHeight="1" spans="1:19">
      <c r="A319" s="147">
        <v>68</v>
      </c>
      <c r="B319" s="35" t="s">
        <v>1262</v>
      </c>
      <c r="C319" s="70" t="s">
        <v>108</v>
      </c>
      <c r="D319" s="35" t="s">
        <v>1263</v>
      </c>
      <c r="E319" s="157" t="s">
        <v>1264</v>
      </c>
      <c r="F319" s="156" t="s">
        <v>111</v>
      </c>
      <c r="G319" s="154">
        <v>136.468</v>
      </c>
      <c r="H319" s="158">
        <v>109.55</v>
      </c>
      <c r="I319" s="167">
        <v>0</v>
      </c>
      <c r="J319" s="167">
        <v>26.918</v>
      </c>
      <c r="K319" s="162">
        <v>108</v>
      </c>
      <c r="L319" s="162">
        <v>419</v>
      </c>
      <c r="M319" s="164" t="s">
        <v>1265</v>
      </c>
      <c r="N319" s="165" t="s">
        <v>113</v>
      </c>
      <c r="O319" s="156">
        <v>2019.3</v>
      </c>
      <c r="P319" s="181">
        <v>2019.1</v>
      </c>
      <c r="Q319" s="147" t="s">
        <v>1041</v>
      </c>
      <c r="R319" s="156" t="s">
        <v>124</v>
      </c>
      <c r="S319" s="172"/>
    </row>
    <row r="320" s="100" customFormat="1" ht="35" customHeight="1" spans="1:19">
      <c r="A320" s="147">
        <v>69</v>
      </c>
      <c r="B320" s="35" t="s">
        <v>1266</v>
      </c>
      <c r="C320" s="70" t="s">
        <v>108</v>
      </c>
      <c r="D320" s="35" t="s">
        <v>909</v>
      </c>
      <c r="E320" s="157" t="s">
        <v>1267</v>
      </c>
      <c r="F320" s="156" t="s">
        <v>111</v>
      </c>
      <c r="G320" s="154">
        <v>61.476</v>
      </c>
      <c r="H320" s="158">
        <v>49.35</v>
      </c>
      <c r="I320" s="167">
        <v>0</v>
      </c>
      <c r="J320" s="167">
        <v>12.126</v>
      </c>
      <c r="K320" s="162">
        <v>19</v>
      </c>
      <c r="L320" s="162">
        <v>72</v>
      </c>
      <c r="M320" s="164" t="s">
        <v>1268</v>
      </c>
      <c r="N320" s="165" t="s">
        <v>113</v>
      </c>
      <c r="O320" s="156">
        <v>2019.3</v>
      </c>
      <c r="P320" s="181">
        <v>2019.1</v>
      </c>
      <c r="Q320" s="147" t="s">
        <v>1041</v>
      </c>
      <c r="R320" s="156" t="s">
        <v>124</v>
      </c>
      <c r="S320" s="172"/>
    </row>
    <row r="321" s="100" customFormat="1" ht="35" customHeight="1" spans="1:19">
      <c r="A321" s="147">
        <v>70</v>
      </c>
      <c r="B321" s="35" t="s">
        <v>1269</v>
      </c>
      <c r="C321" s="70" t="s">
        <v>108</v>
      </c>
      <c r="D321" s="35" t="s">
        <v>909</v>
      </c>
      <c r="E321" s="157" t="s">
        <v>1270</v>
      </c>
      <c r="F321" s="156" t="s">
        <v>111</v>
      </c>
      <c r="G321" s="154">
        <v>326.128</v>
      </c>
      <c r="H321" s="158">
        <v>261.8</v>
      </c>
      <c r="I321" s="167">
        <v>0</v>
      </c>
      <c r="J321" s="167">
        <v>64.328</v>
      </c>
      <c r="K321" s="162">
        <v>17</v>
      </c>
      <c r="L321" s="162">
        <v>76</v>
      </c>
      <c r="M321" s="164" t="s">
        <v>1271</v>
      </c>
      <c r="N321" s="165" t="s">
        <v>113</v>
      </c>
      <c r="O321" s="156">
        <v>2019.3</v>
      </c>
      <c r="P321" s="181">
        <v>2019.1</v>
      </c>
      <c r="Q321" s="147" t="s">
        <v>1041</v>
      </c>
      <c r="R321" s="156" t="s">
        <v>124</v>
      </c>
      <c r="S321" s="172"/>
    </row>
    <row r="322" s="100" customFormat="1" ht="35" customHeight="1" spans="1:19">
      <c r="A322" s="147">
        <v>71</v>
      </c>
      <c r="B322" s="35" t="s">
        <v>1272</v>
      </c>
      <c r="C322" s="70" t="s">
        <v>108</v>
      </c>
      <c r="D322" s="35" t="s">
        <v>909</v>
      </c>
      <c r="E322" s="157" t="s">
        <v>1273</v>
      </c>
      <c r="F322" s="156" t="s">
        <v>111</v>
      </c>
      <c r="G322" s="154">
        <v>209.28</v>
      </c>
      <c r="H322" s="158">
        <v>168</v>
      </c>
      <c r="I322" s="167">
        <v>0</v>
      </c>
      <c r="J322" s="167">
        <v>41.28</v>
      </c>
      <c r="K322" s="162">
        <v>17</v>
      </c>
      <c r="L322" s="162">
        <v>76</v>
      </c>
      <c r="M322" s="164" t="s">
        <v>1271</v>
      </c>
      <c r="N322" s="165" t="s">
        <v>113</v>
      </c>
      <c r="O322" s="156">
        <v>2019.3</v>
      </c>
      <c r="P322" s="181">
        <v>2019.1</v>
      </c>
      <c r="Q322" s="147" t="s">
        <v>1041</v>
      </c>
      <c r="R322" s="156" t="s">
        <v>124</v>
      </c>
      <c r="S322" s="172"/>
    </row>
    <row r="323" s="100" customFormat="1" ht="35" customHeight="1" spans="1:19">
      <c r="A323" s="147">
        <v>72</v>
      </c>
      <c r="B323" s="35" t="s">
        <v>1274</v>
      </c>
      <c r="C323" s="70" t="s">
        <v>108</v>
      </c>
      <c r="D323" s="35" t="s">
        <v>1275</v>
      </c>
      <c r="E323" s="157" t="s">
        <v>1126</v>
      </c>
      <c r="F323" s="156" t="s">
        <v>111</v>
      </c>
      <c r="G323" s="154">
        <v>122.08</v>
      </c>
      <c r="H323" s="158">
        <v>98</v>
      </c>
      <c r="I323" s="167">
        <v>0</v>
      </c>
      <c r="J323" s="167">
        <v>24.08</v>
      </c>
      <c r="K323" s="162">
        <v>38</v>
      </c>
      <c r="L323" s="162">
        <v>128</v>
      </c>
      <c r="M323" s="164" t="s">
        <v>1276</v>
      </c>
      <c r="N323" s="165" t="s">
        <v>113</v>
      </c>
      <c r="O323" s="156">
        <v>2019.3</v>
      </c>
      <c r="P323" s="181">
        <v>2019.1</v>
      </c>
      <c r="Q323" s="147" t="s">
        <v>1041</v>
      </c>
      <c r="R323" s="156" t="s">
        <v>124</v>
      </c>
      <c r="S323" s="172"/>
    </row>
    <row r="324" s="100" customFormat="1" ht="35" customHeight="1" spans="1:19">
      <c r="A324" s="147">
        <v>73</v>
      </c>
      <c r="B324" s="35" t="s">
        <v>1277</v>
      </c>
      <c r="C324" s="70" t="s">
        <v>108</v>
      </c>
      <c r="D324" s="35" t="s">
        <v>1278</v>
      </c>
      <c r="E324" s="157" t="s">
        <v>1279</v>
      </c>
      <c r="F324" s="156" t="s">
        <v>111</v>
      </c>
      <c r="G324" s="154">
        <v>116.6736</v>
      </c>
      <c r="H324" s="158">
        <v>93.66</v>
      </c>
      <c r="I324" s="167">
        <v>0</v>
      </c>
      <c r="J324" s="167">
        <v>23.0136</v>
      </c>
      <c r="K324" s="162">
        <v>69</v>
      </c>
      <c r="L324" s="162">
        <v>261</v>
      </c>
      <c r="M324" s="164" t="s">
        <v>1280</v>
      </c>
      <c r="N324" s="165" t="s">
        <v>113</v>
      </c>
      <c r="O324" s="156">
        <v>2019.3</v>
      </c>
      <c r="P324" s="181">
        <v>2019.1</v>
      </c>
      <c r="Q324" s="147" t="s">
        <v>1041</v>
      </c>
      <c r="R324" s="156" t="s">
        <v>124</v>
      </c>
      <c r="S324" s="172"/>
    </row>
    <row r="325" s="100" customFormat="1" ht="35" customHeight="1" spans="1:19">
      <c r="A325" s="147">
        <v>74</v>
      </c>
      <c r="B325" s="156" t="s">
        <v>1281</v>
      </c>
      <c r="C325" s="70" t="s">
        <v>108</v>
      </c>
      <c r="D325" s="156" t="s">
        <v>1282</v>
      </c>
      <c r="E325" s="157" t="s">
        <v>1283</v>
      </c>
      <c r="F325" s="156" t="s">
        <v>111</v>
      </c>
      <c r="G325" s="156">
        <v>65.4</v>
      </c>
      <c r="H325" s="156">
        <v>65.4</v>
      </c>
      <c r="I325" s="155">
        <v>0</v>
      </c>
      <c r="J325" s="155">
        <v>0</v>
      </c>
      <c r="K325" s="162">
        <v>41</v>
      </c>
      <c r="L325" s="162">
        <v>143</v>
      </c>
      <c r="M325" s="164" t="s">
        <v>1284</v>
      </c>
      <c r="N325" s="35" t="s">
        <v>1166</v>
      </c>
      <c r="O325" s="156">
        <v>2018.1</v>
      </c>
      <c r="P325" s="181">
        <v>2019.1</v>
      </c>
      <c r="Q325" s="147" t="s">
        <v>1041</v>
      </c>
      <c r="R325" s="156" t="s">
        <v>115</v>
      </c>
      <c r="S325" s="172"/>
    </row>
    <row r="326" s="100" customFormat="1" ht="35" customHeight="1" spans="1:19">
      <c r="A326" s="147">
        <v>75</v>
      </c>
      <c r="B326" s="35" t="s">
        <v>1285</v>
      </c>
      <c r="C326" s="70" t="s">
        <v>108</v>
      </c>
      <c r="D326" s="35" t="s">
        <v>932</v>
      </c>
      <c r="E326" s="157" t="s">
        <v>1286</v>
      </c>
      <c r="F326" s="156" t="s">
        <v>111</v>
      </c>
      <c r="G326" s="154">
        <v>95.92</v>
      </c>
      <c r="H326" s="158">
        <v>77</v>
      </c>
      <c r="I326" s="167">
        <v>0</v>
      </c>
      <c r="J326" s="167">
        <v>18.92</v>
      </c>
      <c r="K326" s="162">
        <v>38</v>
      </c>
      <c r="L326" s="162">
        <v>108</v>
      </c>
      <c r="M326" s="164" t="s">
        <v>1187</v>
      </c>
      <c r="N326" s="165" t="s">
        <v>113</v>
      </c>
      <c r="O326" s="156">
        <v>2019.3</v>
      </c>
      <c r="P326" s="181">
        <v>2019.1</v>
      </c>
      <c r="Q326" s="147" t="s">
        <v>1041</v>
      </c>
      <c r="R326" s="156" t="s">
        <v>124</v>
      </c>
      <c r="S326" s="172"/>
    </row>
    <row r="327" s="100" customFormat="1" ht="35" customHeight="1" spans="1:19">
      <c r="A327" s="147">
        <v>76</v>
      </c>
      <c r="B327" s="35" t="s">
        <v>1287</v>
      </c>
      <c r="C327" s="70" t="s">
        <v>108</v>
      </c>
      <c r="D327" s="35" t="s">
        <v>1288</v>
      </c>
      <c r="E327" s="157" t="s">
        <v>1289</v>
      </c>
      <c r="F327" s="156" t="s">
        <v>111</v>
      </c>
      <c r="G327" s="154">
        <v>101.152</v>
      </c>
      <c r="H327" s="158">
        <v>81.2</v>
      </c>
      <c r="I327" s="167">
        <v>0</v>
      </c>
      <c r="J327" s="167">
        <v>19.952</v>
      </c>
      <c r="K327" s="162">
        <v>74</v>
      </c>
      <c r="L327" s="162">
        <v>240</v>
      </c>
      <c r="M327" s="164" t="s">
        <v>1290</v>
      </c>
      <c r="N327" s="165" t="s">
        <v>113</v>
      </c>
      <c r="O327" s="156">
        <v>2019.3</v>
      </c>
      <c r="P327" s="181">
        <v>2019.1</v>
      </c>
      <c r="Q327" s="147" t="s">
        <v>1041</v>
      </c>
      <c r="R327" s="156" t="s">
        <v>115</v>
      </c>
      <c r="S327" s="172"/>
    </row>
    <row r="328" s="100" customFormat="1" ht="35" customHeight="1" spans="1:19">
      <c r="A328" s="147">
        <v>77</v>
      </c>
      <c r="B328" s="35" t="s">
        <v>1291</v>
      </c>
      <c r="C328" s="70" t="s">
        <v>108</v>
      </c>
      <c r="D328" s="35" t="s">
        <v>1292</v>
      </c>
      <c r="E328" s="157" t="s">
        <v>1192</v>
      </c>
      <c r="F328" s="156" t="s">
        <v>111</v>
      </c>
      <c r="G328" s="154">
        <v>89.816</v>
      </c>
      <c r="H328" s="158">
        <v>72.1</v>
      </c>
      <c r="I328" s="167">
        <v>0</v>
      </c>
      <c r="J328" s="167">
        <v>17.716</v>
      </c>
      <c r="K328" s="162">
        <v>29</v>
      </c>
      <c r="L328" s="162">
        <v>72</v>
      </c>
      <c r="M328" s="164" t="s">
        <v>1268</v>
      </c>
      <c r="N328" s="165" t="s">
        <v>113</v>
      </c>
      <c r="O328" s="156">
        <v>2019.3</v>
      </c>
      <c r="P328" s="181">
        <v>2019.1</v>
      </c>
      <c r="Q328" s="147" t="s">
        <v>1041</v>
      </c>
      <c r="R328" s="156" t="s">
        <v>124</v>
      </c>
      <c r="S328" s="172"/>
    </row>
    <row r="329" s="100" customFormat="1" ht="35" customHeight="1" spans="1:19">
      <c r="A329" s="147">
        <v>78</v>
      </c>
      <c r="B329" s="35" t="s">
        <v>1293</v>
      </c>
      <c r="C329" s="70" t="s">
        <v>108</v>
      </c>
      <c r="D329" s="35" t="s">
        <v>1294</v>
      </c>
      <c r="E329" s="179" t="s">
        <v>1295</v>
      </c>
      <c r="F329" s="35" t="s">
        <v>1296</v>
      </c>
      <c r="G329" s="155">
        <v>6.3</v>
      </c>
      <c r="H329" s="155">
        <v>6.3</v>
      </c>
      <c r="I329" s="155">
        <v>0</v>
      </c>
      <c r="J329" s="155">
        <v>0</v>
      </c>
      <c r="K329" s="162">
        <v>57</v>
      </c>
      <c r="L329" s="162">
        <v>207</v>
      </c>
      <c r="M329" s="164" t="s">
        <v>1165</v>
      </c>
      <c r="N329" s="35" t="s">
        <v>1166</v>
      </c>
      <c r="O329" s="156">
        <v>2019.3</v>
      </c>
      <c r="P329" s="181">
        <v>2019.1</v>
      </c>
      <c r="Q329" s="147" t="s">
        <v>1041</v>
      </c>
      <c r="R329" s="35" t="s">
        <v>958</v>
      </c>
      <c r="S329" s="172"/>
    </row>
    <row r="330" s="100" customFormat="1" ht="35" customHeight="1" spans="1:19">
      <c r="A330" s="147">
        <v>79</v>
      </c>
      <c r="B330" s="183" t="s">
        <v>1297</v>
      </c>
      <c r="C330" s="70" t="s">
        <v>108</v>
      </c>
      <c r="D330" s="35" t="s">
        <v>1298</v>
      </c>
      <c r="E330" s="157" t="s">
        <v>1140</v>
      </c>
      <c r="F330" s="156" t="s">
        <v>111</v>
      </c>
      <c r="G330" s="154">
        <v>87.2</v>
      </c>
      <c r="H330" s="158">
        <v>70</v>
      </c>
      <c r="I330" s="167">
        <v>0</v>
      </c>
      <c r="J330" s="167">
        <v>17.2</v>
      </c>
      <c r="K330" s="162">
        <v>46</v>
      </c>
      <c r="L330" s="162">
        <v>155</v>
      </c>
      <c r="M330" s="164" t="s">
        <v>1299</v>
      </c>
      <c r="N330" s="165" t="s">
        <v>113</v>
      </c>
      <c r="O330" s="156">
        <v>2019.3</v>
      </c>
      <c r="P330" s="181">
        <v>2019.1</v>
      </c>
      <c r="Q330" s="147" t="s">
        <v>1041</v>
      </c>
      <c r="R330" s="156" t="s">
        <v>115</v>
      </c>
      <c r="S330" s="172"/>
    </row>
    <row r="331" s="100" customFormat="1" ht="35" customHeight="1" spans="1:19">
      <c r="A331" s="147">
        <v>80</v>
      </c>
      <c r="B331" s="35" t="s">
        <v>1300</v>
      </c>
      <c r="C331" s="70" t="s">
        <v>108</v>
      </c>
      <c r="D331" s="35" t="s">
        <v>1301</v>
      </c>
      <c r="E331" s="157" t="s">
        <v>1302</v>
      </c>
      <c r="F331" s="156" t="s">
        <v>111</v>
      </c>
      <c r="G331" s="154">
        <v>104.64</v>
      </c>
      <c r="H331" s="158">
        <v>84</v>
      </c>
      <c r="I331" s="167">
        <v>0</v>
      </c>
      <c r="J331" s="167">
        <v>20.64</v>
      </c>
      <c r="K331" s="162">
        <v>37</v>
      </c>
      <c r="L331" s="162">
        <v>119</v>
      </c>
      <c r="M331" s="164" t="s">
        <v>1235</v>
      </c>
      <c r="N331" s="165" t="s">
        <v>113</v>
      </c>
      <c r="O331" s="156">
        <v>2019.3</v>
      </c>
      <c r="P331" s="181">
        <v>2019.1</v>
      </c>
      <c r="Q331" s="147" t="s">
        <v>1041</v>
      </c>
      <c r="R331" s="156" t="s">
        <v>115</v>
      </c>
      <c r="S331" s="172"/>
    </row>
    <row r="332" s="100" customFormat="1" ht="35" customHeight="1" spans="1:19">
      <c r="A332" s="147">
        <v>81</v>
      </c>
      <c r="B332" s="35" t="s">
        <v>1303</v>
      </c>
      <c r="C332" s="70" t="s">
        <v>108</v>
      </c>
      <c r="D332" s="35" t="s">
        <v>1304</v>
      </c>
      <c r="E332" s="157" t="s">
        <v>1181</v>
      </c>
      <c r="F332" s="156" t="s">
        <v>111</v>
      </c>
      <c r="G332" s="154">
        <v>30.52</v>
      </c>
      <c r="H332" s="158">
        <v>24.5</v>
      </c>
      <c r="I332" s="167">
        <v>0</v>
      </c>
      <c r="J332" s="167">
        <v>6.02</v>
      </c>
      <c r="K332" s="162">
        <v>27</v>
      </c>
      <c r="L332" s="162">
        <v>92</v>
      </c>
      <c r="M332" s="164" t="s">
        <v>1305</v>
      </c>
      <c r="N332" s="165" t="s">
        <v>113</v>
      </c>
      <c r="O332" s="156">
        <v>2019.3</v>
      </c>
      <c r="P332" s="181">
        <v>2019.1</v>
      </c>
      <c r="Q332" s="147" t="s">
        <v>1041</v>
      </c>
      <c r="R332" s="156" t="s">
        <v>115</v>
      </c>
      <c r="S332" s="172"/>
    </row>
    <row r="333" s="100" customFormat="1" ht="35" customHeight="1" spans="1:19">
      <c r="A333" s="147">
        <v>82</v>
      </c>
      <c r="B333" s="35" t="s">
        <v>1306</v>
      </c>
      <c r="C333" s="70" t="s">
        <v>108</v>
      </c>
      <c r="D333" s="35" t="s">
        <v>1304</v>
      </c>
      <c r="E333" s="157" t="s">
        <v>1307</v>
      </c>
      <c r="F333" s="156" t="s">
        <v>111</v>
      </c>
      <c r="G333" s="154">
        <v>72.8556</v>
      </c>
      <c r="H333" s="158">
        <v>58.485</v>
      </c>
      <c r="I333" s="167">
        <v>0</v>
      </c>
      <c r="J333" s="167">
        <v>14.3706</v>
      </c>
      <c r="K333" s="162">
        <v>26</v>
      </c>
      <c r="L333" s="162">
        <v>96</v>
      </c>
      <c r="M333" s="164" t="s">
        <v>1308</v>
      </c>
      <c r="N333" s="165" t="s">
        <v>113</v>
      </c>
      <c r="O333" s="156">
        <v>2019.3</v>
      </c>
      <c r="P333" s="181">
        <v>2019.1</v>
      </c>
      <c r="Q333" s="147" t="s">
        <v>1041</v>
      </c>
      <c r="R333" s="156" t="s">
        <v>115</v>
      </c>
      <c r="S333" s="172"/>
    </row>
    <row r="334" s="100" customFormat="1" ht="35" customHeight="1" spans="1:19">
      <c r="A334" s="147">
        <v>83</v>
      </c>
      <c r="B334" s="35" t="s">
        <v>1309</v>
      </c>
      <c r="C334" s="70" t="s">
        <v>108</v>
      </c>
      <c r="D334" s="35" t="s">
        <v>1304</v>
      </c>
      <c r="E334" s="157" t="s">
        <v>1310</v>
      </c>
      <c r="F334" s="156" t="s">
        <v>111</v>
      </c>
      <c r="G334" s="154">
        <v>11.99</v>
      </c>
      <c r="H334" s="158">
        <v>9.625</v>
      </c>
      <c r="I334" s="167">
        <v>0</v>
      </c>
      <c r="J334" s="167">
        <v>2.365</v>
      </c>
      <c r="K334" s="162">
        <v>25</v>
      </c>
      <c r="L334" s="162">
        <v>98</v>
      </c>
      <c r="M334" s="164" t="s">
        <v>1311</v>
      </c>
      <c r="N334" s="165" t="s">
        <v>113</v>
      </c>
      <c r="O334" s="156">
        <v>2019.3</v>
      </c>
      <c r="P334" s="181">
        <v>2019.1</v>
      </c>
      <c r="Q334" s="147" t="s">
        <v>1041</v>
      </c>
      <c r="R334" s="156" t="s">
        <v>115</v>
      </c>
      <c r="S334" s="172"/>
    </row>
    <row r="335" s="100" customFormat="1" ht="35" customHeight="1" spans="1:19">
      <c r="A335" s="147">
        <v>84</v>
      </c>
      <c r="B335" s="35" t="s">
        <v>1312</v>
      </c>
      <c r="C335" s="70" t="s">
        <v>108</v>
      </c>
      <c r="D335" s="35" t="s">
        <v>1304</v>
      </c>
      <c r="E335" s="157" t="s">
        <v>1313</v>
      </c>
      <c r="F335" s="156" t="s">
        <v>111</v>
      </c>
      <c r="G335" s="154">
        <v>26.16</v>
      </c>
      <c r="H335" s="158">
        <v>21</v>
      </c>
      <c r="I335" s="167">
        <v>0</v>
      </c>
      <c r="J335" s="167">
        <v>5.16</v>
      </c>
      <c r="K335" s="162">
        <v>25</v>
      </c>
      <c r="L335" s="162">
        <v>92</v>
      </c>
      <c r="M335" s="164" t="s">
        <v>1305</v>
      </c>
      <c r="N335" s="165" t="s">
        <v>113</v>
      </c>
      <c r="O335" s="156">
        <v>2019.3</v>
      </c>
      <c r="P335" s="181">
        <v>2019.1</v>
      </c>
      <c r="Q335" s="147" t="s">
        <v>1041</v>
      </c>
      <c r="R335" s="156" t="s">
        <v>115</v>
      </c>
      <c r="S335" s="172"/>
    </row>
    <row r="336" s="100" customFormat="1" ht="35" customHeight="1" spans="1:19">
      <c r="A336" s="147">
        <v>85</v>
      </c>
      <c r="B336" s="35" t="s">
        <v>1314</v>
      </c>
      <c r="C336" s="70" t="s">
        <v>108</v>
      </c>
      <c r="D336" s="35" t="s">
        <v>1315</v>
      </c>
      <c r="E336" s="157" t="s">
        <v>1316</v>
      </c>
      <c r="F336" s="156" t="s">
        <v>111</v>
      </c>
      <c r="G336" s="154">
        <v>82.84</v>
      </c>
      <c r="H336" s="158">
        <v>66.5</v>
      </c>
      <c r="I336" s="167">
        <v>0</v>
      </c>
      <c r="J336" s="167">
        <v>16.34</v>
      </c>
      <c r="K336" s="162">
        <v>55</v>
      </c>
      <c r="L336" s="162">
        <v>203</v>
      </c>
      <c r="M336" s="164" t="s">
        <v>1317</v>
      </c>
      <c r="N336" s="165" t="s">
        <v>113</v>
      </c>
      <c r="O336" s="156">
        <v>2019.3</v>
      </c>
      <c r="P336" s="181">
        <v>2019.1</v>
      </c>
      <c r="Q336" s="147" t="s">
        <v>1041</v>
      </c>
      <c r="R336" s="156" t="s">
        <v>124</v>
      </c>
      <c r="S336" s="172"/>
    </row>
    <row r="337" s="100" customFormat="1" ht="35" customHeight="1" spans="1:19">
      <c r="A337" s="147">
        <v>86</v>
      </c>
      <c r="B337" s="184" t="s">
        <v>1318</v>
      </c>
      <c r="C337" s="70" t="s">
        <v>108</v>
      </c>
      <c r="D337" s="35" t="s">
        <v>1315</v>
      </c>
      <c r="E337" s="157" t="s">
        <v>1319</v>
      </c>
      <c r="F337" s="156" t="s">
        <v>111</v>
      </c>
      <c r="G337" s="154">
        <v>52.32</v>
      </c>
      <c r="H337" s="158">
        <v>42</v>
      </c>
      <c r="I337" s="167">
        <v>0</v>
      </c>
      <c r="J337" s="167">
        <v>10.32</v>
      </c>
      <c r="K337" s="162">
        <v>55</v>
      </c>
      <c r="L337" s="162">
        <v>205</v>
      </c>
      <c r="M337" s="164" t="s">
        <v>1174</v>
      </c>
      <c r="N337" s="165" t="s">
        <v>113</v>
      </c>
      <c r="O337" s="156">
        <v>2019.3</v>
      </c>
      <c r="P337" s="181">
        <v>2019.1</v>
      </c>
      <c r="Q337" s="147" t="s">
        <v>1041</v>
      </c>
      <c r="R337" s="156" t="s">
        <v>124</v>
      </c>
      <c r="S337" s="172"/>
    </row>
    <row r="338" s="100" customFormat="1" ht="36" customHeight="1" spans="1:19">
      <c r="A338" s="147">
        <v>87</v>
      </c>
      <c r="B338" s="35" t="s">
        <v>1320</v>
      </c>
      <c r="C338" s="70" t="s">
        <v>108</v>
      </c>
      <c r="D338" s="35" t="s">
        <v>1293</v>
      </c>
      <c r="E338" s="157" t="s">
        <v>1321</v>
      </c>
      <c r="F338" s="35" t="s">
        <v>177</v>
      </c>
      <c r="G338" s="155">
        <v>25.2</v>
      </c>
      <c r="H338" s="155">
        <v>25.2</v>
      </c>
      <c r="I338" s="155">
        <v>0</v>
      </c>
      <c r="J338" s="155">
        <v>0</v>
      </c>
      <c r="K338" s="162">
        <v>56</v>
      </c>
      <c r="L338" s="162">
        <v>205</v>
      </c>
      <c r="M338" s="164" t="s">
        <v>1174</v>
      </c>
      <c r="N338" s="35" t="s">
        <v>1166</v>
      </c>
      <c r="O338" s="40">
        <v>43525</v>
      </c>
      <c r="P338" s="181">
        <v>2019.1</v>
      </c>
      <c r="Q338" s="147" t="s">
        <v>1041</v>
      </c>
      <c r="R338" s="35" t="s">
        <v>958</v>
      </c>
      <c r="S338" s="172"/>
    </row>
    <row r="339" s="100" customFormat="1" ht="36" customHeight="1" spans="1:19">
      <c r="A339" s="147">
        <v>88</v>
      </c>
      <c r="B339" s="147" t="s">
        <v>1322</v>
      </c>
      <c r="C339" s="70" t="s">
        <v>108</v>
      </c>
      <c r="D339" s="147" t="s">
        <v>1323</v>
      </c>
      <c r="E339" s="147" t="s">
        <v>1324</v>
      </c>
      <c r="F339" s="147" t="s">
        <v>111</v>
      </c>
      <c r="G339" s="147">
        <v>37.8</v>
      </c>
      <c r="H339" s="147">
        <v>37.8</v>
      </c>
      <c r="I339" s="147">
        <v>0</v>
      </c>
      <c r="J339" s="147">
        <v>0</v>
      </c>
      <c r="K339" s="147">
        <v>57</v>
      </c>
      <c r="L339" s="147">
        <v>206</v>
      </c>
      <c r="M339" s="147" t="s">
        <v>1325</v>
      </c>
      <c r="N339" s="147" t="s">
        <v>1166</v>
      </c>
      <c r="O339" s="147">
        <v>43526</v>
      </c>
      <c r="P339" s="147">
        <v>2020.1</v>
      </c>
      <c r="Q339" s="147" t="s">
        <v>1041</v>
      </c>
      <c r="R339" s="147" t="s">
        <v>958</v>
      </c>
      <c r="S339" s="172"/>
    </row>
    <row r="340" s="100" customFormat="1" ht="37" customHeight="1" spans="1:19">
      <c r="A340" s="109" t="s">
        <v>1326</v>
      </c>
      <c r="B340" s="43" t="s">
        <v>69</v>
      </c>
      <c r="C340" s="43"/>
      <c r="D340" s="43"/>
      <c r="E340" s="110"/>
      <c r="F340" s="43"/>
      <c r="G340" s="70">
        <f t="shared" ref="G340:L340" si="17">SUM(G341:G991)</f>
        <v>9607.5</v>
      </c>
      <c r="H340" s="70">
        <f t="shared" si="17"/>
        <v>9368.5</v>
      </c>
      <c r="I340" s="70">
        <f t="shared" si="17"/>
        <v>134.5</v>
      </c>
      <c r="J340" s="70">
        <f t="shared" si="17"/>
        <v>116</v>
      </c>
      <c r="K340" s="116">
        <f t="shared" si="17"/>
        <v>33807</v>
      </c>
      <c r="L340" s="116">
        <f t="shared" si="17"/>
        <v>120191</v>
      </c>
      <c r="M340" s="43"/>
      <c r="N340" s="43"/>
      <c r="O340" s="43"/>
      <c r="P340" s="43"/>
      <c r="Q340" s="43"/>
      <c r="R340" s="43"/>
      <c r="S340" s="139"/>
    </row>
    <row r="341" s="100" customFormat="1" ht="51" customHeight="1" spans="1:19">
      <c r="A341" s="185">
        <v>1</v>
      </c>
      <c r="B341" s="185" t="s">
        <v>1327</v>
      </c>
      <c r="C341" s="185" t="s">
        <v>108</v>
      </c>
      <c r="D341" s="185" t="s">
        <v>1328</v>
      </c>
      <c r="E341" s="186" t="s">
        <v>1329</v>
      </c>
      <c r="F341" s="185" t="s">
        <v>111</v>
      </c>
      <c r="G341" s="52">
        <v>15</v>
      </c>
      <c r="H341" s="52">
        <v>15</v>
      </c>
      <c r="I341" s="52">
        <v>0</v>
      </c>
      <c r="J341" s="52">
        <v>0</v>
      </c>
      <c r="K341" s="52">
        <v>35</v>
      </c>
      <c r="L341" s="52">
        <v>143</v>
      </c>
      <c r="M341" s="185" t="s">
        <v>1330</v>
      </c>
      <c r="N341" s="185" t="s">
        <v>113</v>
      </c>
      <c r="O341" s="197" t="s">
        <v>1331</v>
      </c>
      <c r="P341" s="197" t="s">
        <v>1332</v>
      </c>
      <c r="Q341" s="185" t="s">
        <v>1333</v>
      </c>
      <c r="R341" s="185" t="s">
        <v>124</v>
      </c>
      <c r="S341" s="201"/>
    </row>
    <row r="342" s="100" customFormat="1" ht="40" customHeight="1" spans="1:19">
      <c r="A342" s="185">
        <v>2</v>
      </c>
      <c r="B342" s="185" t="s">
        <v>1334</v>
      </c>
      <c r="C342" s="185" t="s">
        <v>108</v>
      </c>
      <c r="D342" s="185" t="s">
        <v>1335</v>
      </c>
      <c r="E342" s="186" t="s">
        <v>1336</v>
      </c>
      <c r="F342" s="185" t="s">
        <v>111</v>
      </c>
      <c r="G342" s="52">
        <v>15</v>
      </c>
      <c r="H342" s="52">
        <v>15</v>
      </c>
      <c r="I342" s="52">
        <v>0</v>
      </c>
      <c r="J342" s="52">
        <v>0</v>
      </c>
      <c r="K342" s="52">
        <v>127</v>
      </c>
      <c r="L342" s="52">
        <v>559</v>
      </c>
      <c r="M342" s="185" t="s">
        <v>1337</v>
      </c>
      <c r="N342" s="185" t="s">
        <v>113</v>
      </c>
      <c r="O342" s="197" t="s">
        <v>1331</v>
      </c>
      <c r="P342" s="197" t="s">
        <v>1332</v>
      </c>
      <c r="Q342" s="185" t="s">
        <v>1333</v>
      </c>
      <c r="R342" s="185" t="s">
        <v>124</v>
      </c>
      <c r="S342" s="201"/>
    </row>
    <row r="343" s="100" customFormat="1" ht="40" customHeight="1" spans="1:19">
      <c r="A343" s="185">
        <v>3</v>
      </c>
      <c r="B343" s="185" t="s">
        <v>1338</v>
      </c>
      <c r="C343" s="185" t="s">
        <v>108</v>
      </c>
      <c r="D343" s="185" t="s">
        <v>1339</v>
      </c>
      <c r="E343" s="186" t="s">
        <v>1340</v>
      </c>
      <c r="F343" s="185" t="s">
        <v>111</v>
      </c>
      <c r="G343" s="52">
        <v>28</v>
      </c>
      <c r="H343" s="52">
        <v>28</v>
      </c>
      <c r="I343" s="52">
        <v>0</v>
      </c>
      <c r="J343" s="52">
        <v>0</v>
      </c>
      <c r="K343" s="52">
        <v>43</v>
      </c>
      <c r="L343" s="52">
        <v>136</v>
      </c>
      <c r="M343" s="185" t="s">
        <v>1341</v>
      </c>
      <c r="N343" s="185" t="s">
        <v>113</v>
      </c>
      <c r="O343" s="52">
        <v>2019.1</v>
      </c>
      <c r="P343" s="52">
        <v>2019.12</v>
      </c>
      <c r="Q343" s="185" t="s">
        <v>1333</v>
      </c>
      <c r="R343" s="185" t="s">
        <v>115</v>
      </c>
      <c r="S343" s="201"/>
    </row>
    <row r="344" s="100" customFormat="1" ht="54" customHeight="1" spans="1:19">
      <c r="A344" s="185">
        <v>4</v>
      </c>
      <c r="B344" s="185" t="s">
        <v>1342</v>
      </c>
      <c r="C344" s="185" t="s">
        <v>108</v>
      </c>
      <c r="D344" s="185" t="s">
        <v>1343</v>
      </c>
      <c r="E344" s="186" t="s">
        <v>1344</v>
      </c>
      <c r="F344" s="185" t="s">
        <v>177</v>
      </c>
      <c r="G344" s="52">
        <v>15</v>
      </c>
      <c r="H344" s="52">
        <v>15</v>
      </c>
      <c r="I344" s="52">
        <v>0</v>
      </c>
      <c r="J344" s="52">
        <v>0</v>
      </c>
      <c r="K344" s="52">
        <v>65</v>
      </c>
      <c r="L344" s="52">
        <v>345</v>
      </c>
      <c r="M344" s="185" t="s">
        <v>1345</v>
      </c>
      <c r="N344" s="185" t="s">
        <v>113</v>
      </c>
      <c r="O344" s="52">
        <v>2019.1</v>
      </c>
      <c r="P344" s="52">
        <v>2019.12</v>
      </c>
      <c r="Q344" s="185" t="s">
        <v>1333</v>
      </c>
      <c r="R344" s="185" t="s">
        <v>115</v>
      </c>
      <c r="S344" s="201"/>
    </row>
    <row r="345" s="100" customFormat="1" ht="57" customHeight="1" spans="1:19">
      <c r="A345" s="185">
        <v>5</v>
      </c>
      <c r="B345" s="187" t="s">
        <v>1346</v>
      </c>
      <c r="C345" s="185" t="s">
        <v>108</v>
      </c>
      <c r="D345" s="188" t="s">
        <v>1343</v>
      </c>
      <c r="E345" s="189" t="s">
        <v>1347</v>
      </c>
      <c r="F345" s="190" t="s">
        <v>177</v>
      </c>
      <c r="G345" s="191">
        <v>15</v>
      </c>
      <c r="H345" s="191">
        <v>15</v>
      </c>
      <c r="I345" s="52">
        <v>0</v>
      </c>
      <c r="J345" s="52">
        <v>0</v>
      </c>
      <c r="K345" s="191">
        <v>11</v>
      </c>
      <c r="L345" s="191">
        <v>41</v>
      </c>
      <c r="M345" s="190" t="s">
        <v>1348</v>
      </c>
      <c r="N345" s="185" t="s">
        <v>113</v>
      </c>
      <c r="O345" s="52">
        <v>2019.1</v>
      </c>
      <c r="P345" s="52">
        <v>2019.12</v>
      </c>
      <c r="Q345" s="185" t="s">
        <v>1333</v>
      </c>
      <c r="R345" s="185" t="s">
        <v>115</v>
      </c>
      <c r="S345" s="201"/>
    </row>
    <row r="346" s="100" customFormat="1" ht="40" customHeight="1" spans="1:19">
      <c r="A346" s="185">
        <v>6</v>
      </c>
      <c r="B346" s="185" t="s">
        <v>1349</v>
      </c>
      <c r="C346" s="185" t="s">
        <v>108</v>
      </c>
      <c r="D346" s="185" t="s">
        <v>1350</v>
      </c>
      <c r="E346" s="186" t="s">
        <v>1351</v>
      </c>
      <c r="F346" s="185" t="s">
        <v>177</v>
      </c>
      <c r="G346" s="52">
        <v>19</v>
      </c>
      <c r="H346" s="52">
        <v>19</v>
      </c>
      <c r="I346" s="52">
        <v>0</v>
      </c>
      <c r="J346" s="52">
        <v>0</v>
      </c>
      <c r="K346" s="52">
        <v>43</v>
      </c>
      <c r="L346" s="52">
        <v>170</v>
      </c>
      <c r="M346" s="185" t="s">
        <v>1352</v>
      </c>
      <c r="N346" s="185" t="s">
        <v>113</v>
      </c>
      <c r="O346" s="52">
        <v>2019.1</v>
      </c>
      <c r="P346" s="52">
        <v>2019.12</v>
      </c>
      <c r="Q346" s="185" t="s">
        <v>1333</v>
      </c>
      <c r="R346" s="185" t="s">
        <v>124</v>
      </c>
      <c r="S346" s="201"/>
    </row>
    <row r="347" s="100" customFormat="1" ht="40" customHeight="1" spans="1:19">
      <c r="A347" s="185">
        <v>7</v>
      </c>
      <c r="B347" s="185" t="s">
        <v>1353</v>
      </c>
      <c r="C347" s="185" t="s">
        <v>108</v>
      </c>
      <c r="D347" s="185" t="s">
        <v>1354</v>
      </c>
      <c r="E347" s="186" t="s">
        <v>1355</v>
      </c>
      <c r="F347" s="185" t="s">
        <v>111</v>
      </c>
      <c r="G347" s="52">
        <v>15</v>
      </c>
      <c r="H347" s="52">
        <v>15</v>
      </c>
      <c r="I347" s="52">
        <v>0</v>
      </c>
      <c r="J347" s="52">
        <v>0</v>
      </c>
      <c r="K347" s="52">
        <v>21</v>
      </c>
      <c r="L347" s="52">
        <v>90</v>
      </c>
      <c r="M347" s="185" t="s">
        <v>1356</v>
      </c>
      <c r="N347" s="185" t="s">
        <v>113</v>
      </c>
      <c r="O347" s="52">
        <v>2019.3</v>
      </c>
      <c r="P347" s="52">
        <v>2019.12</v>
      </c>
      <c r="Q347" s="185" t="s">
        <v>1333</v>
      </c>
      <c r="R347" s="185" t="s">
        <v>124</v>
      </c>
      <c r="S347" s="201"/>
    </row>
    <row r="348" s="100" customFormat="1" ht="40" customHeight="1" spans="1:19">
      <c r="A348" s="185">
        <v>8</v>
      </c>
      <c r="B348" s="185" t="s">
        <v>1357</v>
      </c>
      <c r="C348" s="185" t="s">
        <v>108</v>
      </c>
      <c r="D348" s="185" t="s">
        <v>1358</v>
      </c>
      <c r="E348" s="186" t="s">
        <v>1359</v>
      </c>
      <c r="F348" s="185" t="s">
        <v>177</v>
      </c>
      <c r="G348" s="52">
        <v>18</v>
      </c>
      <c r="H348" s="52">
        <v>18</v>
      </c>
      <c r="I348" s="52">
        <v>0</v>
      </c>
      <c r="J348" s="52">
        <v>0</v>
      </c>
      <c r="K348" s="52">
        <v>42</v>
      </c>
      <c r="L348" s="52">
        <v>176</v>
      </c>
      <c r="M348" s="185" t="s">
        <v>1360</v>
      </c>
      <c r="N348" s="185" t="s">
        <v>113</v>
      </c>
      <c r="O348" s="52">
        <v>2019.3</v>
      </c>
      <c r="P348" s="52">
        <v>2019.12</v>
      </c>
      <c r="Q348" s="185" t="s">
        <v>1333</v>
      </c>
      <c r="R348" s="185" t="s">
        <v>115</v>
      </c>
      <c r="S348" s="201"/>
    </row>
    <row r="349" s="100" customFormat="1" ht="40" customHeight="1" spans="1:19">
      <c r="A349" s="185">
        <v>9</v>
      </c>
      <c r="B349" s="185" t="s">
        <v>1361</v>
      </c>
      <c r="C349" s="185" t="s">
        <v>108</v>
      </c>
      <c r="D349" s="185" t="s">
        <v>1362</v>
      </c>
      <c r="E349" s="186" t="s">
        <v>1363</v>
      </c>
      <c r="F349" s="185" t="s">
        <v>177</v>
      </c>
      <c r="G349" s="52">
        <v>16</v>
      </c>
      <c r="H349" s="52">
        <v>16</v>
      </c>
      <c r="I349" s="52">
        <v>0</v>
      </c>
      <c r="J349" s="52">
        <v>0</v>
      </c>
      <c r="K349" s="52">
        <v>306</v>
      </c>
      <c r="L349" s="52">
        <v>1208</v>
      </c>
      <c r="M349" s="185" t="s">
        <v>1364</v>
      </c>
      <c r="N349" s="185" t="s">
        <v>113</v>
      </c>
      <c r="O349" s="52">
        <v>2019.1</v>
      </c>
      <c r="P349" s="52">
        <v>2019.12</v>
      </c>
      <c r="Q349" s="185" t="s">
        <v>1333</v>
      </c>
      <c r="R349" s="185" t="s">
        <v>124</v>
      </c>
      <c r="S349" s="201"/>
    </row>
    <row r="350" s="100" customFormat="1" ht="45" customHeight="1" spans="1:19">
      <c r="A350" s="185">
        <v>10</v>
      </c>
      <c r="B350" s="185" t="s">
        <v>1365</v>
      </c>
      <c r="C350" s="185" t="s">
        <v>108</v>
      </c>
      <c r="D350" s="185" t="s">
        <v>186</v>
      </c>
      <c r="E350" s="186" t="s">
        <v>1366</v>
      </c>
      <c r="F350" s="185" t="s">
        <v>111</v>
      </c>
      <c r="G350" s="52">
        <v>24</v>
      </c>
      <c r="H350" s="52">
        <v>24</v>
      </c>
      <c r="I350" s="52">
        <v>0</v>
      </c>
      <c r="J350" s="52">
        <v>0</v>
      </c>
      <c r="K350" s="52">
        <v>35</v>
      </c>
      <c r="L350" s="52">
        <v>116</v>
      </c>
      <c r="M350" s="185" t="s">
        <v>1367</v>
      </c>
      <c r="N350" s="185" t="s">
        <v>113</v>
      </c>
      <c r="O350" s="52">
        <v>2019.3</v>
      </c>
      <c r="P350" s="197" t="s">
        <v>1368</v>
      </c>
      <c r="Q350" s="185" t="s">
        <v>1333</v>
      </c>
      <c r="R350" s="185" t="s">
        <v>115</v>
      </c>
      <c r="S350" s="201"/>
    </row>
    <row r="351" s="100" customFormat="1" ht="61" customHeight="1" spans="1:19">
      <c r="A351" s="185">
        <v>11</v>
      </c>
      <c r="B351" s="185" t="s">
        <v>1369</v>
      </c>
      <c r="C351" s="185" t="s">
        <v>108</v>
      </c>
      <c r="D351" s="185" t="s">
        <v>1370</v>
      </c>
      <c r="E351" s="186" t="s">
        <v>1371</v>
      </c>
      <c r="F351" s="185" t="s">
        <v>1372</v>
      </c>
      <c r="G351" s="52">
        <v>4</v>
      </c>
      <c r="H351" s="52">
        <v>4</v>
      </c>
      <c r="I351" s="52">
        <v>0</v>
      </c>
      <c r="J351" s="52">
        <v>0</v>
      </c>
      <c r="K351" s="52">
        <v>25</v>
      </c>
      <c r="L351" s="52">
        <v>101</v>
      </c>
      <c r="M351" s="185" t="s">
        <v>1373</v>
      </c>
      <c r="N351" s="185" t="s">
        <v>1374</v>
      </c>
      <c r="O351" s="185">
        <v>2019.3</v>
      </c>
      <c r="P351" s="185">
        <v>2019.12</v>
      </c>
      <c r="Q351" s="185" t="s">
        <v>1333</v>
      </c>
      <c r="R351" s="185" t="s">
        <v>124</v>
      </c>
      <c r="S351" s="201"/>
    </row>
    <row r="352" s="100" customFormat="1" ht="51" customHeight="1" spans="1:19">
      <c r="A352" s="185">
        <v>12</v>
      </c>
      <c r="B352" s="185" t="s">
        <v>1375</v>
      </c>
      <c r="C352" s="185" t="s">
        <v>108</v>
      </c>
      <c r="D352" s="185" t="s">
        <v>1376</v>
      </c>
      <c r="E352" s="186" t="s">
        <v>1377</v>
      </c>
      <c r="F352" s="185" t="s">
        <v>111</v>
      </c>
      <c r="G352" s="52">
        <v>18</v>
      </c>
      <c r="H352" s="52">
        <v>18</v>
      </c>
      <c r="I352" s="52">
        <v>0</v>
      </c>
      <c r="J352" s="52">
        <v>0</v>
      </c>
      <c r="K352" s="52">
        <v>58</v>
      </c>
      <c r="L352" s="52">
        <v>248</v>
      </c>
      <c r="M352" s="185" t="s">
        <v>1378</v>
      </c>
      <c r="N352" s="185" t="s">
        <v>1379</v>
      </c>
      <c r="O352" s="185">
        <v>2019.3</v>
      </c>
      <c r="P352" s="185">
        <v>2019.12</v>
      </c>
      <c r="Q352" s="185" t="s">
        <v>1333</v>
      </c>
      <c r="R352" s="185" t="s">
        <v>124</v>
      </c>
      <c r="S352" s="201"/>
    </row>
    <row r="353" s="100" customFormat="1" ht="40" customHeight="1" spans="1:19">
      <c r="A353" s="185">
        <v>13</v>
      </c>
      <c r="B353" s="185" t="s">
        <v>1380</v>
      </c>
      <c r="C353" s="185" t="s">
        <v>108</v>
      </c>
      <c r="D353" s="185" t="s">
        <v>1381</v>
      </c>
      <c r="E353" s="186" t="s">
        <v>1382</v>
      </c>
      <c r="F353" s="185" t="s">
        <v>111</v>
      </c>
      <c r="G353" s="52">
        <v>19</v>
      </c>
      <c r="H353" s="52">
        <v>19</v>
      </c>
      <c r="I353" s="52">
        <v>0</v>
      </c>
      <c r="J353" s="52">
        <v>0</v>
      </c>
      <c r="K353" s="52">
        <v>50</v>
      </c>
      <c r="L353" s="52">
        <v>180</v>
      </c>
      <c r="M353" s="185" t="s">
        <v>1383</v>
      </c>
      <c r="N353" s="185" t="s">
        <v>1384</v>
      </c>
      <c r="O353" s="185">
        <v>2019.3</v>
      </c>
      <c r="P353" s="185">
        <v>2019.12</v>
      </c>
      <c r="Q353" s="185" t="s">
        <v>1333</v>
      </c>
      <c r="R353" s="185" t="s">
        <v>115</v>
      </c>
      <c r="S353" s="201"/>
    </row>
    <row r="354" s="100" customFormat="1" ht="40" customHeight="1" spans="1:19">
      <c r="A354" s="185">
        <v>14</v>
      </c>
      <c r="B354" s="185" t="s">
        <v>1385</v>
      </c>
      <c r="C354" s="185" t="s">
        <v>108</v>
      </c>
      <c r="D354" s="185" t="s">
        <v>1386</v>
      </c>
      <c r="E354" s="186" t="s">
        <v>1387</v>
      </c>
      <c r="F354" s="185" t="s">
        <v>111</v>
      </c>
      <c r="G354" s="52">
        <v>10</v>
      </c>
      <c r="H354" s="52">
        <v>5</v>
      </c>
      <c r="I354" s="52">
        <v>0</v>
      </c>
      <c r="J354" s="52">
        <v>5</v>
      </c>
      <c r="K354" s="52">
        <v>10</v>
      </c>
      <c r="L354" s="52">
        <v>30</v>
      </c>
      <c r="M354" s="185" t="s">
        <v>1388</v>
      </c>
      <c r="N354" s="185" t="s">
        <v>113</v>
      </c>
      <c r="O354" s="52">
        <v>2019.1</v>
      </c>
      <c r="P354" s="52">
        <v>2019.12</v>
      </c>
      <c r="Q354" s="185" t="s">
        <v>1333</v>
      </c>
      <c r="R354" s="185" t="s">
        <v>115</v>
      </c>
      <c r="S354" s="201"/>
    </row>
    <row r="355" s="100" customFormat="1" ht="40" customHeight="1" spans="1:19">
      <c r="A355" s="185">
        <v>15</v>
      </c>
      <c r="B355" s="185" t="s">
        <v>1389</v>
      </c>
      <c r="C355" s="185" t="s">
        <v>108</v>
      </c>
      <c r="D355" s="185" t="s">
        <v>1390</v>
      </c>
      <c r="E355" s="186" t="s">
        <v>1391</v>
      </c>
      <c r="F355" s="185" t="s">
        <v>111</v>
      </c>
      <c r="G355" s="52">
        <v>12</v>
      </c>
      <c r="H355" s="52">
        <v>12</v>
      </c>
      <c r="I355" s="52">
        <v>0</v>
      </c>
      <c r="J355" s="52">
        <v>0</v>
      </c>
      <c r="K355" s="52">
        <v>10</v>
      </c>
      <c r="L355" s="52">
        <v>46</v>
      </c>
      <c r="M355" s="185" t="s">
        <v>1392</v>
      </c>
      <c r="N355" s="185" t="s">
        <v>113</v>
      </c>
      <c r="O355" s="52">
        <v>2019.3</v>
      </c>
      <c r="P355" s="52">
        <v>2019.12</v>
      </c>
      <c r="Q355" s="185" t="s">
        <v>1333</v>
      </c>
      <c r="R355" s="185" t="s">
        <v>115</v>
      </c>
      <c r="S355" s="201"/>
    </row>
    <row r="356" s="100" customFormat="1" ht="40" customHeight="1" spans="1:19">
      <c r="A356" s="185">
        <v>16</v>
      </c>
      <c r="B356" s="185" t="s">
        <v>1393</v>
      </c>
      <c r="C356" s="185" t="s">
        <v>108</v>
      </c>
      <c r="D356" s="185" t="s">
        <v>1394</v>
      </c>
      <c r="E356" s="186" t="s">
        <v>1395</v>
      </c>
      <c r="F356" s="185" t="s">
        <v>177</v>
      </c>
      <c r="G356" s="52">
        <v>15</v>
      </c>
      <c r="H356" s="52">
        <v>15</v>
      </c>
      <c r="I356" s="52">
        <v>0</v>
      </c>
      <c r="J356" s="52">
        <v>0</v>
      </c>
      <c r="K356" s="52">
        <v>80</v>
      </c>
      <c r="L356" s="52">
        <v>500</v>
      </c>
      <c r="M356" s="185" t="s">
        <v>1396</v>
      </c>
      <c r="N356" s="185" t="s">
        <v>113</v>
      </c>
      <c r="O356" s="52">
        <v>2019.3</v>
      </c>
      <c r="P356" s="52">
        <v>2019.12</v>
      </c>
      <c r="Q356" s="185" t="s">
        <v>1333</v>
      </c>
      <c r="R356" s="185" t="s">
        <v>115</v>
      </c>
      <c r="S356" s="201"/>
    </row>
    <row r="357" s="100" customFormat="1" ht="47" customHeight="1" spans="1:19">
      <c r="A357" s="185">
        <v>17</v>
      </c>
      <c r="B357" s="185" t="s">
        <v>1397</v>
      </c>
      <c r="C357" s="185" t="s">
        <v>108</v>
      </c>
      <c r="D357" s="185" t="s">
        <v>1398</v>
      </c>
      <c r="E357" s="186" t="s">
        <v>1399</v>
      </c>
      <c r="F357" s="185" t="s">
        <v>111</v>
      </c>
      <c r="G357" s="52">
        <v>15</v>
      </c>
      <c r="H357" s="52">
        <v>15</v>
      </c>
      <c r="I357" s="52">
        <v>0</v>
      </c>
      <c r="J357" s="52">
        <v>0</v>
      </c>
      <c r="K357" s="52">
        <v>8</v>
      </c>
      <c r="L357" s="52">
        <v>28</v>
      </c>
      <c r="M357" s="185" t="s">
        <v>1400</v>
      </c>
      <c r="N357" s="185" t="s">
        <v>113</v>
      </c>
      <c r="O357" s="52">
        <v>2019.3</v>
      </c>
      <c r="P357" s="52">
        <v>2019.12</v>
      </c>
      <c r="Q357" s="185" t="s">
        <v>1333</v>
      </c>
      <c r="R357" s="185" t="s">
        <v>115</v>
      </c>
      <c r="S357" s="201"/>
    </row>
    <row r="358" s="100" customFormat="1" ht="87" customHeight="1" spans="1:19">
      <c r="A358" s="185">
        <v>18</v>
      </c>
      <c r="B358" s="187" t="s">
        <v>1401</v>
      </c>
      <c r="C358" s="185" t="s">
        <v>108</v>
      </c>
      <c r="D358" s="188" t="s">
        <v>1402</v>
      </c>
      <c r="E358" s="192" t="s">
        <v>1403</v>
      </c>
      <c r="F358" s="193" t="s">
        <v>177</v>
      </c>
      <c r="G358" s="194">
        <v>15</v>
      </c>
      <c r="H358" s="194">
        <v>15</v>
      </c>
      <c r="I358" s="52">
        <v>0</v>
      </c>
      <c r="J358" s="52">
        <v>0</v>
      </c>
      <c r="K358" s="194">
        <v>13</v>
      </c>
      <c r="L358" s="194">
        <v>45</v>
      </c>
      <c r="M358" s="193" t="s">
        <v>1404</v>
      </c>
      <c r="N358" s="185" t="s">
        <v>113</v>
      </c>
      <c r="O358" s="191">
        <v>2019.3</v>
      </c>
      <c r="P358" s="198" t="s">
        <v>1368</v>
      </c>
      <c r="Q358" s="185" t="s">
        <v>1333</v>
      </c>
      <c r="R358" s="185" t="s">
        <v>115</v>
      </c>
      <c r="S358" s="201"/>
    </row>
    <row r="359" s="100" customFormat="1" ht="41" customHeight="1" spans="1:19">
      <c r="A359" s="185">
        <v>19</v>
      </c>
      <c r="B359" s="185" t="s">
        <v>1405</v>
      </c>
      <c r="C359" s="185" t="s">
        <v>108</v>
      </c>
      <c r="D359" s="185" t="s">
        <v>1406</v>
      </c>
      <c r="E359" s="186" t="s">
        <v>1407</v>
      </c>
      <c r="F359" s="185" t="s">
        <v>111</v>
      </c>
      <c r="G359" s="52">
        <v>15</v>
      </c>
      <c r="H359" s="52">
        <v>15</v>
      </c>
      <c r="I359" s="52">
        <v>0</v>
      </c>
      <c r="J359" s="52">
        <v>0</v>
      </c>
      <c r="K359" s="52">
        <v>59</v>
      </c>
      <c r="L359" s="52">
        <v>196</v>
      </c>
      <c r="M359" s="185" t="s">
        <v>1408</v>
      </c>
      <c r="N359" s="185" t="s">
        <v>1409</v>
      </c>
      <c r="O359" s="185">
        <v>2019.3</v>
      </c>
      <c r="P359" s="185">
        <v>2019.12</v>
      </c>
      <c r="Q359" s="185" t="s">
        <v>1333</v>
      </c>
      <c r="R359" s="185" t="s">
        <v>115</v>
      </c>
      <c r="S359" s="201"/>
    </row>
    <row r="360" s="100" customFormat="1" ht="50" customHeight="1" spans="1:19">
      <c r="A360" s="185">
        <v>20</v>
      </c>
      <c r="B360" s="169" t="s">
        <v>1410</v>
      </c>
      <c r="C360" s="185" t="s">
        <v>108</v>
      </c>
      <c r="D360" s="169" t="s">
        <v>1411</v>
      </c>
      <c r="E360" s="195" t="s">
        <v>1412</v>
      </c>
      <c r="F360" s="169" t="s">
        <v>177</v>
      </c>
      <c r="G360" s="73">
        <v>24</v>
      </c>
      <c r="H360" s="73">
        <v>24</v>
      </c>
      <c r="I360" s="52">
        <v>0</v>
      </c>
      <c r="J360" s="52">
        <v>0</v>
      </c>
      <c r="K360" s="73">
        <v>78</v>
      </c>
      <c r="L360" s="73">
        <v>306</v>
      </c>
      <c r="M360" s="169" t="s">
        <v>1413</v>
      </c>
      <c r="N360" s="185" t="s">
        <v>113</v>
      </c>
      <c r="O360" s="197" t="s">
        <v>1414</v>
      </c>
      <c r="P360" s="197" t="s">
        <v>1332</v>
      </c>
      <c r="Q360" s="185" t="s">
        <v>1333</v>
      </c>
      <c r="R360" s="185" t="s">
        <v>115</v>
      </c>
      <c r="S360" s="201"/>
    </row>
    <row r="361" s="100" customFormat="1" ht="115" customHeight="1" spans="1:19">
      <c r="A361" s="185">
        <v>21</v>
      </c>
      <c r="B361" s="185" t="s">
        <v>1415</v>
      </c>
      <c r="C361" s="185" t="s">
        <v>108</v>
      </c>
      <c r="D361" s="185" t="s">
        <v>1416</v>
      </c>
      <c r="E361" s="186" t="s">
        <v>1417</v>
      </c>
      <c r="F361" s="185" t="s">
        <v>177</v>
      </c>
      <c r="G361" s="52">
        <v>15</v>
      </c>
      <c r="H361" s="52">
        <v>15</v>
      </c>
      <c r="I361" s="52">
        <v>0</v>
      </c>
      <c r="J361" s="52">
        <v>0</v>
      </c>
      <c r="K361" s="52">
        <v>58</v>
      </c>
      <c r="L361" s="52">
        <v>180</v>
      </c>
      <c r="M361" s="185" t="s">
        <v>1418</v>
      </c>
      <c r="N361" s="185" t="s">
        <v>113</v>
      </c>
      <c r="O361" s="185">
        <v>2019.3</v>
      </c>
      <c r="P361" s="185">
        <v>2019.12</v>
      </c>
      <c r="Q361" s="185" t="s">
        <v>1333</v>
      </c>
      <c r="R361" s="185" t="s">
        <v>115</v>
      </c>
      <c r="S361" s="201"/>
    </row>
    <row r="362" s="100" customFormat="1" ht="69" customHeight="1" spans="1:19">
      <c r="A362" s="185">
        <v>22</v>
      </c>
      <c r="B362" s="185" t="s">
        <v>1419</v>
      </c>
      <c r="C362" s="185" t="s">
        <v>108</v>
      </c>
      <c r="D362" s="185" t="s">
        <v>1420</v>
      </c>
      <c r="E362" s="186" t="s">
        <v>1421</v>
      </c>
      <c r="F362" s="185" t="s">
        <v>203</v>
      </c>
      <c r="G362" s="52">
        <v>15</v>
      </c>
      <c r="H362" s="52">
        <v>15</v>
      </c>
      <c r="I362" s="52">
        <v>0</v>
      </c>
      <c r="J362" s="52">
        <v>0</v>
      </c>
      <c r="K362" s="52">
        <v>9</v>
      </c>
      <c r="L362" s="52">
        <v>40</v>
      </c>
      <c r="M362" s="185" t="s">
        <v>1422</v>
      </c>
      <c r="N362" s="185" t="s">
        <v>113</v>
      </c>
      <c r="O362" s="185">
        <v>2019.3</v>
      </c>
      <c r="P362" s="185">
        <v>2019.12</v>
      </c>
      <c r="Q362" s="185" t="s">
        <v>1333</v>
      </c>
      <c r="R362" s="185" t="s">
        <v>115</v>
      </c>
      <c r="S362" s="201"/>
    </row>
    <row r="363" s="100" customFormat="1" ht="54" customHeight="1" spans="1:19">
      <c r="A363" s="185">
        <v>23</v>
      </c>
      <c r="B363" s="185" t="s">
        <v>1423</v>
      </c>
      <c r="C363" s="185" t="s">
        <v>108</v>
      </c>
      <c r="D363" s="185" t="s">
        <v>1424</v>
      </c>
      <c r="E363" s="186" t="s">
        <v>1425</v>
      </c>
      <c r="F363" s="185" t="s">
        <v>111</v>
      </c>
      <c r="G363" s="52">
        <v>15</v>
      </c>
      <c r="H363" s="52">
        <v>15</v>
      </c>
      <c r="I363" s="52">
        <v>0</v>
      </c>
      <c r="J363" s="52">
        <v>0</v>
      </c>
      <c r="K363" s="52">
        <v>42</v>
      </c>
      <c r="L363" s="52">
        <v>163</v>
      </c>
      <c r="M363" s="185" t="s">
        <v>1426</v>
      </c>
      <c r="N363" s="185" t="s">
        <v>113</v>
      </c>
      <c r="O363" s="185">
        <v>2019.3</v>
      </c>
      <c r="P363" s="185">
        <v>2019.12</v>
      </c>
      <c r="Q363" s="185" t="s">
        <v>1333</v>
      </c>
      <c r="R363" s="185" t="s">
        <v>124</v>
      </c>
      <c r="S363" s="201"/>
    </row>
    <row r="364" s="100" customFormat="1" ht="69" customHeight="1" spans="1:19">
      <c r="A364" s="185">
        <v>24</v>
      </c>
      <c r="B364" s="185" t="s">
        <v>1427</v>
      </c>
      <c r="C364" s="185" t="s">
        <v>108</v>
      </c>
      <c r="D364" s="185" t="s">
        <v>1428</v>
      </c>
      <c r="E364" s="186" t="s">
        <v>1429</v>
      </c>
      <c r="F364" s="185" t="s">
        <v>111</v>
      </c>
      <c r="G364" s="52">
        <v>15</v>
      </c>
      <c r="H364" s="52">
        <v>15</v>
      </c>
      <c r="I364" s="52">
        <v>0</v>
      </c>
      <c r="J364" s="52">
        <v>0</v>
      </c>
      <c r="K364" s="52">
        <v>45</v>
      </c>
      <c r="L364" s="52">
        <v>162</v>
      </c>
      <c r="M364" s="185" t="s">
        <v>1430</v>
      </c>
      <c r="N364" s="185" t="s">
        <v>113</v>
      </c>
      <c r="O364" s="185">
        <v>2019.4</v>
      </c>
      <c r="P364" s="185">
        <v>2019.12</v>
      </c>
      <c r="Q364" s="185" t="s">
        <v>1333</v>
      </c>
      <c r="R364" s="185" t="s">
        <v>115</v>
      </c>
      <c r="S364" s="201"/>
    </row>
    <row r="365" s="100" customFormat="1" ht="47" customHeight="1" spans="1:19">
      <c r="A365" s="185">
        <v>25</v>
      </c>
      <c r="B365" s="185" t="s">
        <v>1431</v>
      </c>
      <c r="C365" s="185" t="s">
        <v>108</v>
      </c>
      <c r="D365" s="185" t="s">
        <v>1432</v>
      </c>
      <c r="E365" s="186" t="s">
        <v>1433</v>
      </c>
      <c r="F365" s="185" t="s">
        <v>111</v>
      </c>
      <c r="G365" s="52">
        <v>15</v>
      </c>
      <c r="H365" s="52">
        <v>15</v>
      </c>
      <c r="I365" s="52">
        <v>0</v>
      </c>
      <c r="J365" s="52">
        <v>0</v>
      </c>
      <c r="K365" s="52">
        <v>160</v>
      </c>
      <c r="L365" s="52">
        <v>566</v>
      </c>
      <c r="M365" s="185" t="s">
        <v>1434</v>
      </c>
      <c r="N365" s="185" t="s">
        <v>113</v>
      </c>
      <c r="O365" s="185">
        <v>2019.3</v>
      </c>
      <c r="P365" s="185">
        <v>2019.12</v>
      </c>
      <c r="Q365" s="185" t="s">
        <v>1333</v>
      </c>
      <c r="R365" s="185" t="s">
        <v>124</v>
      </c>
      <c r="S365" s="201"/>
    </row>
    <row r="366" s="100" customFormat="1" ht="71" customHeight="1" spans="1:19">
      <c r="A366" s="185">
        <v>26</v>
      </c>
      <c r="B366" s="185" t="s">
        <v>1435</v>
      </c>
      <c r="C366" s="185" t="s">
        <v>108</v>
      </c>
      <c r="D366" s="185" t="s">
        <v>1436</v>
      </c>
      <c r="E366" s="186" t="s">
        <v>1437</v>
      </c>
      <c r="F366" s="185" t="s">
        <v>1438</v>
      </c>
      <c r="G366" s="52">
        <v>15</v>
      </c>
      <c r="H366" s="52">
        <v>15</v>
      </c>
      <c r="I366" s="52">
        <v>0</v>
      </c>
      <c r="J366" s="52">
        <v>0</v>
      </c>
      <c r="K366" s="52">
        <v>240</v>
      </c>
      <c r="L366" s="52">
        <v>980</v>
      </c>
      <c r="M366" s="185" t="s">
        <v>1439</v>
      </c>
      <c r="N366" s="185" t="s">
        <v>113</v>
      </c>
      <c r="O366" s="185">
        <v>2019.3</v>
      </c>
      <c r="P366" s="185">
        <v>2019.12</v>
      </c>
      <c r="Q366" s="185" t="s">
        <v>1333</v>
      </c>
      <c r="R366" s="185" t="s">
        <v>124</v>
      </c>
      <c r="S366" s="201"/>
    </row>
    <row r="367" s="100" customFormat="1" ht="50" customHeight="1" spans="1:19">
      <c r="A367" s="185">
        <v>27</v>
      </c>
      <c r="B367" s="185" t="s">
        <v>1440</v>
      </c>
      <c r="C367" s="185" t="s">
        <v>108</v>
      </c>
      <c r="D367" s="185" t="s">
        <v>1441</v>
      </c>
      <c r="E367" s="186" t="s">
        <v>1442</v>
      </c>
      <c r="F367" s="185" t="s">
        <v>111</v>
      </c>
      <c r="G367" s="52">
        <v>15</v>
      </c>
      <c r="H367" s="52">
        <v>15</v>
      </c>
      <c r="I367" s="52">
        <v>0</v>
      </c>
      <c r="J367" s="52">
        <v>0</v>
      </c>
      <c r="K367" s="52">
        <v>60</v>
      </c>
      <c r="L367" s="52">
        <v>220</v>
      </c>
      <c r="M367" s="185" t="s">
        <v>1443</v>
      </c>
      <c r="N367" s="185" t="s">
        <v>113</v>
      </c>
      <c r="O367" s="185">
        <v>2019.3</v>
      </c>
      <c r="P367" s="185">
        <v>2019.12</v>
      </c>
      <c r="Q367" s="185" t="s">
        <v>1333</v>
      </c>
      <c r="R367" s="185" t="s">
        <v>115</v>
      </c>
      <c r="S367" s="201"/>
    </row>
    <row r="368" s="100" customFormat="1" ht="43" customHeight="1" spans="1:19">
      <c r="A368" s="185">
        <v>28</v>
      </c>
      <c r="B368" s="185" t="s">
        <v>1444</v>
      </c>
      <c r="C368" s="185" t="s">
        <v>108</v>
      </c>
      <c r="D368" s="185" t="s">
        <v>1445</v>
      </c>
      <c r="E368" s="186" t="s">
        <v>1446</v>
      </c>
      <c r="F368" s="185" t="s">
        <v>111</v>
      </c>
      <c r="G368" s="52">
        <v>15</v>
      </c>
      <c r="H368" s="52">
        <v>15</v>
      </c>
      <c r="I368" s="52">
        <v>0</v>
      </c>
      <c r="J368" s="52">
        <v>0</v>
      </c>
      <c r="K368" s="52">
        <v>18</v>
      </c>
      <c r="L368" s="52">
        <v>45</v>
      </c>
      <c r="M368" s="185" t="s">
        <v>1447</v>
      </c>
      <c r="N368" s="185" t="s">
        <v>113</v>
      </c>
      <c r="O368" s="185">
        <v>2019.3</v>
      </c>
      <c r="P368" s="185">
        <v>2019.12</v>
      </c>
      <c r="Q368" s="185" t="s">
        <v>1333</v>
      </c>
      <c r="R368" s="185" t="s">
        <v>115</v>
      </c>
      <c r="S368" s="201"/>
    </row>
    <row r="369" s="100" customFormat="1" ht="54" customHeight="1" spans="1:19">
      <c r="A369" s="185">
        <v>29</v>
      </c>
      <c r="B369" s="185" t="s">
        <v>1448</v>
      </c>
      <c r="C369" s="185" t="s">
        <v>108</v>
      </c>
      <c r="D369" s="185" t="s">
        <v>1449</v>
      </c>
      <c r="E369" s="186" t="s">
        <v>1450</v>
      </c>
      <c r="F369" s="185" t="s">
        <v>111</v>
      </c>
      <c r="G369" s="52">
        <v>19.8</v>
      </c>
      <c r="H369" s="52">
        <v>19.8</v>
      </c>
      <c r="I369" s="52">
        <v>0</v>
      </c>
      <c r="J369" s="52">
        <v>0</v>
      </c>
      <c r="K369" s="52">
        <v>16</v>
      </c>
      <c r="L369" s="52">
        <v>69</v>
      </c>
      <c r="M369" s="185" t="s">
        <v>1451</v>
      </c>
      <c r="N369" s="185" t="s">
        <v>113</v>
      </c>
      <c r="O369" s="185">
        <v>2019.4</v>
      </c>
      <c r="P369" s="197" t="s">
        <v>1332</v>
      </c>
      <c r="Q369" s="185" t="s">
        <v>1333</v>
      </c>
      <c r="R369" s="185" t="s">
        <v>115</v>
      </c>
      <c r="S369" s="201"/>
    </row>
    <row r="370" s="100" customFormat="1" ht="49" customHeight="1" spans="1:19">
      <c r="A370" s="185">
        <v>30</v>
      </c>
      <c r="B370" s="185" t="s">
        <v>1452</v>
      </c>
      <c r="C370" s="185" t="s">
        <v>108</v>
      </c>
      <c r="D370" s="185" t="s">
        <v>1453</v>
      </c>
      <c r="E370" s="186" t="s">
        <v>1454</v>
      </c>
      <c r="F370" s="185" t="s">
        <v>111</v>
      </c>
      <c r="G370" s="52">
        <v>15</v>
      </c>
      <c r="H370" s="52">
        <v>15</v>
      </c>
      <c r="I370" s="52">
        <v>0</v>
      </c>
      <c r="J370" s="52">
        <v>0</v>
      </c>
      <c r="K370" s="52">
        <v>16</v>
      </c>
      <c r="L370" s="52">
        <v>62</v>
      </c>
      <c r="M370" s="185" t="s">
        <v>1455</v>
      </c>
      <c r="N370" s="185" t="s">
        <v>113</v>
      </c>
      <c r="O370" s="185">
        <v>2019.3</v>
      </c>
      <c r="P370" s="185">
        <v>2019.12</v>
      </c>
      <c r="Q370" s="185" t="s">
        <v>1333</v>
      </c>
      <c r="R370" s="185" t="s">
        <v>115</v>
      </c>
      <c r="S370" s="201"/>
    </row>
    <row r="371" s="100" customFormat="1" ht="52" customHeight="1" spans="1:19">
      <c r="A371" s="185">
        <v>31</v>
      </c>
      <c r="B371" s="185" t="s">
        <v>1456</v>
      </c>
      <c r="C371" s="185" t="s">
        <v>108</v>
      </c>
      <c r="D371" s="185" t="s">
        <v>1457</v>
      </c>
      <c r="E371" s="186" t="s">
        <v>1458</v>
      </c>
      <c r="F371" s="185" t="s">
        <v>111</v>
      </c>
      <c r="G371" s="52">
        <v>15</v>
      </c>
      <c r="H371" s="52">
        <v>15</v>
      </c>
      <c r="I371" s="52">
        <v>0</v>
      </c>
      <c r="J371" s="52">
        <v>0</v>
      </c>
      <c r="K371" s="52">
        <v>26</v>
      </c>
      <c r="L371" s="52">
        <v>73</v>
      </c>
      <c r="M371" s="185" t="s">
        <v>1459</v>
      </c>
      <c r="N371" s="185" t="s">
        <v>113</v>
      </c>
      <c r="O371" s="185">
        <v>2019.3</v>
      </c>
      <c r="P371" s="185">
        <v>2019.12</v>
      </c>
      <c r="Q371" s="185" t="s">
        <v>1333</v>
      </c>
      <c r="R371" s="185" t="s">
        <v>115</v>
      </c>
      <c r="S371" s="201"/>
    </row>
    <row r="372" s="100" customFormat="1" ht="48" customHeight="1" spans="1:19">
      <c r="A372" s="185">
        <v>32</v>
      </c>
      <c r="B372" s="185" t="s">
        <v>1460</v>
      </c>
      <c r="C372" s="185" t="s">
        <v>108</v>
      </c>
      <c r="D372" s="185" t="s">
        <v>1461</v>
      </c>
      <c r="E372" s="186" t="s">
        <v>1462</v>
      </c>
      <c r="F372" s="185" t="s">
        <v>1372</v>
      </c>
      <c r="G372" s="52">
        <v>15</v>
      </c>
      <c r="H372" s="52">
        <v>15</v>
      </c>
      <c r="I372" s="52">
        <v>0</v>
      </c>
      <c r="J372" s="52">
        <v>0</v>
      </c>
      <c r="K372" s="52">
        <v>10</v>
      </c>
      <c r="L372" s="52">
        <v>42</v>
      </c>
      <c r="M372" s="185" t="s">
        <v>1463</v>
      </c>
      <c r="N372" s="185" t="s">
        <v>113</v>
      </c>
      <c r="O372" s="185">
        <v>2019.1</v>
      </c>
      <c r="P372" s="185">
        <v>2019.9</v>
      </c>
      <c r="Q372" s="169" t="s">
        <v>1464</v>
      </c>
      <c r="R372" s="185" t="s">
        <v>115</v>
      </c>
      <c r="S372" s="201"/>
    </row>
    <row r="373" s="100" customFormat="1" ht="48" customHeight="1" spans="1:19">
      <c r="A373" s="185">
        <v>33</v>
      </c>
      <c r="B373" s="185" t="s">
        <v>1465</v>
      </c>
      <c r="C373" s="185" t="s">
        <v>108</v>
      </c>
      <c r="D373" s="185" t="s">
        <v>1466</v>
      </c>
      <c r="E373" s="186" t="s">
        <v>1467</v>
      </c>
      <c r="F373" s="185" t="s">
        <v>177</v>
      </c>
      <c r="G373" s="52">
        <v>5</v>
      </c>
      <c r="H373" s="52">
        <v>5</v>
      </c>
      <c r="I373" s="52">
        <v>0</v>
      </c>
      <c r="J373" s="52">
        <v>0</v>
      </c>
      <c r="K373" s="52">
        <v>17</v>
      </c>
      <c r="L373" s="52">
        <v>93</v>
      </c>
      <c r="M373" s="185" t="s">
        <v>1468</v>
      </c>
      <c r="N373" s="185" t="s">
        <v>113</v>
      </c>
      <c r="O373" s="185">
        <v>2019.5</v>
      </c>
      <c r="P373" s="185">
        <v>2019.9</v>
      </c>
      <c r="Q373" s="169" t="s">
        <v>1464</v>
      </c>
      <c r="R373" s="185" t="s">
        <v>115</v>
      </c>
      <c r="S373" s="201"/>
    </row>
    <row r="374" s="100" customFormat="1" ht="48" customHeight="1" spans="1:19">
      <c r="A374" s="185">
        <v>34</v>
      </c>
      <c r="B374" s="185" t="s">
        <v>1469</v>
      </c>
      <c r="C374" s="185" t="s">
        <v>108</v>
      </c>
      <c r="D374" s="185" t="s">
        <v>1470</v>
      </c>
      <c r="E374" s="186" t="s">
        <v>1471</v>
      </c>
      <c r="F374" s="185" t="s">
        <v>177</v>
      </c>
      <c r="G374" s="52">
        <v>14</v>
      </c>
      <c r="H374" s="52">
        <v>14</v>
      </c>
      <c r="I374" s="52">
        <v>0</v>
      </c>
      <c r="J374" s="52">
        <v>0</v>
      </c>
      <c r="K374" s="52">
        <v>39</v>
      </c>
      <c r="L374" s="52">
        <v>156</v>
      </c>
      <c r="M374" s="185" t="s">
        <v>1472</v>
      </c>
      <c r="N374" s="185" t="s">
        <v>113</v>
      </c>
      <c r="O374" s="185">
        <v>2019.5</v>
      </c>
      <c r="P374" s="185">
        <v>2019.9</v>
      </c>
      <c r="Q374" s="169" t="s">
        <v>1464</v>
      </c>
      <c r="R374" s="185" t="s">
        <v>124</v>
      </c>
      <c r="S374" s="201"/>
    </row>
    <row r="375" s="100" customFormat="1" ht="44" customHeight="1" spans="1:19">
      <c r="A375" s="185">
        <v>35</v>
      </c>
      <c r="B375" s="185" t="s">
        <v>1473</v>
      </c>
      <c r="C375" s="185" t="s">
        <v>108</v>
      </c>
      <c r="D375" s="185" t="s">
        <v>1474</v>
      </c>
      <c r="E375" s="186" t="s">
        <v>1475</v>
      </c>
      <c r="F375" s="185" t="s">
        <v>177</v>
      </c>
      <c r="G375" s="52">
        <v>15</v>
      </c>
      <c r="H375" s="52">
        <v>15</v>
      </c>
      <c r="I375" s="52">
        <v>0</v>
      </c>
      <c r="J375" s="52">
        <v>0</v>
      </c>
      <c r="K375" s="52">
        <v>127</v>
      </c>
      <c r="L375" s="52">
        <v>493</v>
      </c>
      <c r="M375" s="185" t="s">
        <v>1476</v>
      </c>
      <c r="N375" s="185" t="s">
        <v>113</v>
      </c>
      <c r="O375" s="185">
        <v>2019.5</v>
      </c>
      <c r="P375" s="185">
        <v>2019.12</v>
      </c>
      <c r="Q375" s="169" t="s">
        <v>1464</v>
      </c>
      <c r="R375" s="185" t="s">
        <v>124</v>
      </c>
      <c r="S375" s="201"/>
    </row>
    <row r="376" s="100" customFormat="1" ht="45" customHeight="1" spans="1:19">
      <c r="A376" s="185">
        <v>36</v>
      </c>
      <c r="B376" s="185" t="s">
        <v>1477</v>
      </c>
      <c r="C376" s="185" t="s">
        <v>108</v>
      </c>
      <c r="D376" s="185" t="s">
        <v>1478</v>
      </c>
      <c r="E376" s="186" t="s">
        <v>1479</v>
      </c>
      <c r="F376" s="185" t="s">
        <v>177</v>
      </c>
      <c r="G376" s="52">
        <v>6</v>
      </c>
      <c r="H376" s="52">
        <v>6</v>
      </c>
      <c r="I376" s="52">
        <v>0</v>
      </c>
      <c r="J376" s="52">
        <v>0</v>
      </c>
      <c r="K376" s="52">
        <v>51</v>
      </c>
      <c r="L376" s="52">
        <v>285</v>
      </c>
      <c r="M376" s="185" t="s">
        <v>1480</v>
      </c>
      <c r="N376" s="185" t="s">
        <v>113</v>
      </c>
      <c r="O376" s="185">
        <v>2019.1</v>
      </c>
      <c r="P376" s="185">
        <v>2019.9</v>
      </c>
      <c r="Q376" s="169" t="s">
        <v>1464</v>
      </c>
      <c r="R376" s="185" t="s">
        <v>124</v>
      </c>
      <c r="S376" s="201"/>
    </row>
    <row r="377" s="100" customFormat="1" ht="58" customHeight="1" spans="1:19">
      <c r="A377" s="185">
        <v>37</v>
      </c>
      <c r="B377" s="169" t="s">
        <v>1481</v>
      </c>
      <c r="C377" s="185" t="s">
        <v>108</v>
      </c>
      <c r="D377" s="169" t="s">
        <v>1482</v>
      </c>
      <c r="E377" s="195" t="s">
        <v>1483</v>
      </c>
      <c r="F377" s="169" t="s">
        <v>177</v>
      </c>
      <c r="G377" s="73">
        <v>8</v>
      </c>
      <c r="H377" s="73">
        <v>8</v>
      </c>
      <c r="I377" s="73">
        <v>0</v>
      </c>
      <c r="J377" s="73">
        <v>0</v>
      </c>
      <c r="K377" s="73">
        <v>42</v>
      </c>
      <c r="L377" s="73">
        <v>112</v>
      </c>
      <c r="M377" s="169" t="s">
        <v>1484</v>
      </c>
      <c r="N377" s="185" t="s">
        <v>113</v>
      </c>
      <c r="O377" s="199" t="s">
        <v>1485</v>
      </c>
      <c r="P377" s="199">
        <v>43417</v>
      </c>
      <c r="Q377" s="169" t="s">
        <v>1464</v>
      </c>
      <c r="R377" s="169" t="s">
        <v>124</v>
      </c>
      <c r="S377" s="202"/>
    </row>
    <row r="378" s="100" customFormat="1" ht="48" customHeight="1" spans="1:19">
      <c r="A378" s="185">
        <v>38</v>
      </c>
      <c r="B378" s="169" t="s">
        <v>1486</v>
      </c>
      <c r="C378" s="185" t="s">
        <v>108</v>
      </c>
      <c r="D378" s="169" t="s">
        <v>1487</v>
      </c>
      <c r="E378" s="195" t="s">
        <v>1488</v>
      </c>
      <c r="F378" s="169" t="s">
        <v>177</v>
      </c>
      <c r="G378" s="73">
        <v>6</v>
      </c>
      <c r="H378" s="73">
        <v>6</v>
      </c>
      <c r="I378" s="73">
        <v>0</v>
      </c>
      <c r="J378" s="73">
        <v>0</v>
      </c>
      <c r="K378" s="73">
        <v>10</v>
      </c>
      <c r="L378" s="73">
        <v>43</v>
      </c>
      <c r="M378" s="169" t="s">
        <v>1489</v>
      </c>
      <c r="N378" s="185" t="s">
        <v>113</v>
      </c>
      <c r="O378" s="199" t="s">
        <v>1485</v>
      </c>
      <c r="P378" s="199">
        <v>43418</v>
      </c>
      <c r="Q378" s="169" t="s">
        <v>1464</v>
      </c>
      <c r="R378" s="169" t="s">
        <v>124</v>
      </c>
      <c r="S378" s="202"/>
    </row>
    <row r="379" s="100" customFormat="1" ht="47" customHeight="1" spans="1:19">
      <c r="A379" s="185">
        <v>39</v>
      </c>
      <c r="B379" s="169" t="s">
        <v>1490</v>
      </c>
      <c r="C379" s="185" t="s">
        <v>108</v>
      </c>
      <c r="D379" s="169" t="s">
        <v>1491</v>
      </c>
      <c r="E379" s="195" t="s">
        <v>1492</v>
      </c>
      <c r="F379" s="169" t="s">
        <v>177</v>
      </c>
      <c r="G379" s="73">
        <v>8</v>
      </c>
      <c r="H379" s="73">
        <v>8</v>
      </c>
      <c r="I379" s="73">
        <v>0</v>
      </c>
      <c r="J379" s="73">
        <v>0</v>
      </c>
      <c r="K379" s="73">
        <v>46</v>
      </c>
      <c r="L379" s="73">
        <v>252</v>
      </c>
      <c r="M379" s="169" t="s">
        <v>1493</v>
      </c>
      <c r="N379" s="185" t="s">
        <v>113</v>
      </c>
      <c r="O379" s="199">
        <v>43313</v>
      </c>
      <c r="P379" s="199">
        <v>43406</v>
      </c>
      <c r="Q379" s="169" t="s">
        <v>1464</v>
      </c>
      <c r="R379" s="169" t="s">
        <v>124</v>
      </c>
      <c r="S379" s="202"/>
    </row>
    <row r="380" s="100" customFormat="1" ht="65" customHeight="1" spans="1:19">
      <c r="A380" s="185">
        <v>40</v>
      </c>
      <c r="B380" s="169" t="s">
        <v>1494</v>
      </c>
      <c r="C380" s="185" t="s">
        <v>108</v>
      </c>
      <c r="D380" s="169" t="s">
        <v>1495</v>
      </c>
      <c r="E380" s="195" t="s">
        <v>1496</v>
      </c>
      <c r="F380" s="169" t="s">
        <v>1497</v>
      </c>
      <c r="G380" s="169">
        <v>7</v>
      </c>
      <c r="H380" s="169">
        <v>7</v>
      </c>
      <c r="I380" s="169">
        <v>0</v>
      </c>
      <c r="J380" s="169">
        <v>0</v>
      </c>
      <c r="K380" s="169">
        <v>14</v>
      </c>
      <c r="L380" s="169">
        <v>68</v>
      </c>
      <c r="M380" s="169" t="s">
        <v>1498</v>
      </c>
      <c r="N380" s="200" t="s">
        <v>113</v>
      </c>
      <c r="O380" s="199">
        <v>43313</v>
      </c>
      <c r="P380" s="199">
        <v>43407</v>
      </c>
      <c r="Q380" s="169" t="s">
        <v>1464</v>
      </c>
      <c r="R380" s="169" t="s">
        <v>124</v>
      </c>
      <c r="S380" s="201"/>
    </row>
    <row r="381" s="100" customFormat="1" ht="63" customHeight="1" spans="1:19">
      <c r="A381" s="185">
        <v>41</v>
      </c>
      <c r="B381" s="169" t="s">
        <v>1499</v>
      </c>
      <c r="C381" s="185" t="s">
        <v>108</v>
      </c>
      <c r="D381" s="169" t="s">
        <v>1500</v>
      </c>
      <c r="E381" s="195" t="s">
        <v>1501</v>
      </c>
      <c r="F381" s="169" t="s">
        <v>177</v>
      </c>
      <c r="G381" s="73">
        <v>6</v>
      </c>
      <c r="H381" s="73">
        <v>6</v>
      </c>
      <c r="I381" s="73">
        <v>0</v>
      </c>
      <c r="J381" s="73">
        <v>0</v>
      </c>
      <c r="K381" s="73">
        <v>17</v>
      </c>
      <c r="L381" s="73">
        <v>70</v>
      </c>
      <c r="M381" s="169" t="s">
        <v>1502</v>
      </c>
      <c r="N381" s="185" t="s">
        <v>113</v>
      </c>
      <c r="O381" s="199">
        <v>43314</v>
      </c>
      <c r="P381" s="199">
        <v>43377</v>
      </c>
      <c r="Q381" s="169" t="s">
        <v>1464</v>
      </c>
      <c r="R381" s="169" t="s">
        <v>124</v>
      </c>
      <c r="S381" s="202"/>
    </row>
    <row r="382" s="100" customFormat="1" ht="78" customHeight="1" spans="1:19">
      <c r="A382" s="185">
        <v>42</v>
      </c>
      <c r="B382" s="169" t="s">
        <v>1503</v>
      </c>
      <c r="C382" s="185" t="s">
        <v>108</v>
      </c>
      <c r="D382" s="169" t="s">
        <v>1504</v>
      </c>
      <c r="E382" s="195" t="s">
        <v>1505</v>
      </c>
      <c r="F382" s="169" t="s">
        <v>177</v>
      </c>
      <c r="G382" s="73">
        <v>15</v>
      </c>
      <c r="H382" s="73">
        <v>15</v>
      </c>
      <c r="I382" s="73">
        <v>0</v>
      </c>
      <c r="J382" s="73">
        <v>0</v>
      </c>
      <c r="K382" s="73">
        <v>144</v>
      </c>
      <c r="L382" s="73">
        <v>572</v>
      </c>
      <c r="M382" s="169" t="s">
        <v>1506</v>
      </c>
      <c r="N382" s="185" t="s">
        <v>113</v>
      </c>
      <c r="O382" s="199">
        <v>43586</v>
      </c>
      <c r="P382" s="199">
        <v>43678</v>
      </c>
      <c r="Q382" s="169" t="s">
        <v>1464</v>
      </c>
      <c r="R382" s="169" t="s">
        <v>124</v>
      </c>
      <c r="S382" s="202"/>
    </row>
    <row r="383" s="100" customFormat="1" ht="54" customHeight="1" spans="1:19">
      <c r="A383" s="185">
        <v>43</v>
      </c>
      <c r="B383" s="169" t="s">
        <v>1507</v>
      </c>
      <c r="C383" s="185" t="s">
        <v>108</v>
      </c>
      <c r="D383" s="169" t="s">
        <v>1508</v>
      </c>
      <c r="E383" s="196" t="s">
        <v>1509</v>
      </c>
      <c r="F383" s="169" t="s">
        <v>177</v>
      </c>
      <c r="G383" s="169">
        <v>15</v>
      </c>
      <c r="H383" s="169">
        <v>15</v>
      </c>
      <c r="I383" s="169">
        <v>0</v>
      </c>
      <c r="J383" s="169">
        <v>0</v>
      </c>
      <c r="K383" s="169">
        <v>21</v>
      </c>
      <c r="L383" s="169">
        <v>95</v>
      </c>
      <c r="M383" s="169" t="s">
        <v>1510</v>
      </c>
      <c r="N383" s="200" t="s">
        <v>113</v>
      </c>
      <c r="O383" s="199">
        <v>43556</v>
      </c>
      <c r="P383" s="199">
        <v>43709</v>
      </c>
      <c r="Q383" s="169" t="s">
        <v>1464</v>
      </c>
      <c r="R383" s="169" t="s">
        <v>115</v>
      </c>
      <c r="S383" s="202"/>
    </row>
    <row r="384" s="100" customFormat="1" ht="46" customHeight="1" spans="1:19">
      <c r="A384" s="185">
        <v>44</v>
      </c>
      <c r="B384" s="169" t="s">
        <v>1511</v>
      </c>
      <c r="C384" s="185" t="s">
        <v>108</v>
      </c>
      <c r="D384" s="169" t="s">
        <v>1512</v>
      </c>
      <c r="E384" s="195" t="s">
        <v>1513</v>
      </c>
      <c r="F384" s="169" t="s">
        <v>177</v>
      </c>
      <c r="G384" s="73">
        <v>11</v>
      </c>
      <c r="H384" s="73">
        <v>11</v>
      </c>
      <c r="I384" s="73">
        <v>0</v>
      </c>
      <c r="J384" s="73">
        <v>0</v>
      </c>
      <c r="K384" s="73">
        <v>19</v>
      </c>
      <c r="L384" s="73">
        <v>91</v>
      </c>
      <c r="M384" s="169" t="s">
        <v>1514</v>
      </c>
      <c r="N384" s="185" t="s">
        <v>113</v>
      </c>
      <c r="O384" s="199">
        <v>43586</v>
      </c>
      <c r="P384" s="199">
        <v>43739</v>
      </c>
      <c r="Q384" s="169" t="s">
        <v>1464</v>
      </c>
      <c r="R384" s="169" t="s">
        <v>115</v>
      </c>
      <c r="S384" s="202"/>
    </row>
    <row r="385" s="100" customFormat="1" ht="39" customHeight="1" spans="1:19">
      <c r="A385" s="185">
        <v>45</v>
      </c>
      <c r="B385" s="169" t="s">
        <v>1515</v>
      </c>
      <c r="C385" s="185" t="s">
        <v>108</v>
      </c>
      <c r="D385" s="169" t="s">
        <v>1516</v>
      </c>
      <c r="E385" s="195" t="s">
        <v>1517</v>
      </c>
      <c r="F385" s="169" t="s">
        <v>177</v>
      </c>
      <c r="G385" s="169">
        <v>15</v>
      </c>
      <c r="H385" s="169">
        <v>15</v>
      </c>
      <c r="I385" s="169">
        <v>0</v>
      </c>
      <c r="J385" s="169">
        <v>0</v>
      </c>
      <c r="K385" s="169">
        <v>6</v>
      </c>
      <c r="L385" s="169">
        <v>26</v>
      </c>
      <c r="M385" s="169" t="s">
        <v>1518</v>
      </c>
      <c r="N385" s="200" t="s">
        <v>113</v>
      </c>
      <c r="O385" s="199">
        <v>43586</v>
      </c>
      <c r="P385" s="199">
        <v>43739</v>
      </c>
      <c r="Q385" s="169" t="s">
        <v>1464</v>
      </c>
      <c r="R385" s="169" t="s">
        <v>115</v>
      </c>
      <c r="S385" s="202"/>
    </row>
    <row r="386" s="100" customFormat="1" ht="32" customHeight="1" spans="1:19">
      <c r="A386" s="185">
        <v>46</v>
      </c>
      <c r="B386" s="169" t="s">
        <v>1519</v>
      </c>
      <c r="C386" s="185" t="s">
        <v>108</v>
      </c>
      <c r="D386" s="169" t="s">
        <v>1520</v>
      </c>
      <c r="E386" s="195" t="s">
        <v>1521</v>
      </c>
      <c r="F386" s="169" t="s">
        <v>177</v>
      </c>
      <c r="G386" s="73">
        <v>11</v>
      </c>
      <c r="H386" s="73">
        <v>11</v>
      </c>
      <c r="I386" s="73">
        <v>0</v>
      </c>
      <c r="J386" s="73">
        <v>0</v>
      </c>
      <c r="K386" s="73">
        <v>26</v>
      </c>
      <c r="L386" s="73">
        <v>108</v>
      </c>
      <c r="M386" s="169" t="s">
        <v>1522</v>
      </c>
      <c r="N386" s="185" t="s">
        <v>113</v>
      </c>
      <c r="O386" s="199">
        <v>43586</v>
      </c>
      <c r="P386" s="199">
        <v>43739</v>
      </c>
      <c r="Q386" s="169" t="s">
        <v>1464</v>
      </c>
      <c r="R386" s="169" t="s">
        <v>115</v>
      </c>
      <c r="S386" s="202"/>
    </row>
    <row r="387" s="100" customFormat="1" ht="42" customHeight="1" spans="1:19">
      <c r="A387" s="185">
        <v>47</v>
      </c>
      <c r="B387" s="169" t="s">
        <v>1523</v>
      </c>
      <c r="C387" s="185" t="s">
        <v>108</v>
      </c>
      <c r="D387" s="185" t="s">
        <v>1524</v>
      </c>
      <c r="E387" s="195" t="s">
        <v>1525</v>
      </c>
      <c r="F387" s="169" t="s">
        <v>177</v>
      </c>
      <c r="G387" s="73">
        <v>4</v>
      </c>
      <c r="H387" s="73">
        <v>4</v>
      </c>
      <c r="I387" s="73">
        <v>0</v>
      </c>
      <c r="J387" s="73">
        <v>0</v>
      </c>
      <c r="K387" s="73">
        <v>37</v>
      </c>
      <c r="L387" s="73">
        <v>145</v>
      </c>
      <c r="M387" s="169" t="s">
        <v>1526</v>
      </c>
      <c r="N387" s="185" t="s">
        <v>113</v>
      </c>
      <c r="O387" s="199">
        <v>43586</v>
      </c>
      <c r="P387" s="199">
        <v>43739</v>
      </c>
      <c r="Q387" s="169" t="s">
        <v>1464</v>
      </c>
      <c r="R387" s="169" t="s">
        <v>115</v>
      </c>
      <c r="S387" s="202"/>
    </row>
    <row r="388" s="100" customFormat="1" ht="45" spans="1:19">
      <c r="A388" s="185">
        <v>48</v>
      </c>
      <c r="B388" s="203" t="s">
        <v>1527</v>
      </c>
      <c r="C388" s="203" t="s">
        <v>108</v>
      </c>
      <c r="D388" s="203" t="s">
        <v>1528</v>
      </c>
      <c r="E388" s="204" t="s">
        <v>1529</v>
      </c>
      <c r="F388" s="203" t="s">
        <v>203</v>
      </c>
      <c r="G388" s="205">
        <v>10</v>
      </c>
      <c r="H388" s="205">
        <v>10</v>
      </c>
      <c r="I388" s="73">
        <v>0</v>
      </c>
      <c r="J388" s="73">
        <v>0</v>
      </c>
      <c r="K388" s="205">
        <v>116</v>
      </c>
      <c r="L388" s="205">
        <v>395</v>
      </c>
      <c r="M388" s="203" t="s">
        <v>1530</v>
      </c>
      <c r="N388" s="203" t="s">
        <v>113</v>
      </c>
      <c r="O388" s="203">
        <v>2019.3</v>
      </c>
      <c r="P388" s="224" t="s">
        <v>1531</v>
      </c>
      <c r="Q388" s="203" t="s">
        <v>1532</v>
      </c>
      <c r="R388" s="203" t="s">
        <v>115</v>
      </c>
      <c r="S388" s="228"/>
    </row>
    <row r="389" s="100" customFormat="1" ht="56.25" spans="1:19">
      <c r="A389" s="185">
        <v>49</v>
      </c>
      <c r="B389" s="203" t="s">
        <v>1533</v>
      </c>
      <c r="C389" s="203" t="s">
        <v>108</v>
      </c>
      <c r="D389" s="203" t="s">
        <v>1534</v>
      </c>
      <c r="E389" s="204" t="s">
        <v>1535</v>
      </c>
      <c r="F389" s="203" t="s">
        <v>111</v>
      </c>
      <c r="G389" s="205">
        <v>5</v>
      </c>
      <c r="H389" s="205">
        <v>5</v>
      </c>
      <c r="I389" s="73">
        <v>0</v>
      </c>
      <c r="J389" s="73">
        <v>0</v>
      </c>
      <c r="K389" s="205">
        <v>57</v>
      </c>
      <c r="L389" s="205">
        <v>142</v>
      </c>
      <c r="M389" s="203" t="s">
        <v>1536</v>
      </c>
      <c r="N389" s="203" t="s">
        <v>113</v>
      </c>
      <c r="O389" s="203">
        <v>2019.3</v>
      </c>
      <c r="P389" s="224" t="s">
        <v>1531</v>
      </c>
      <c r="Q389" s="203" t="s">
        <v>1532</v>
      </c>
      <c r="R389" s="203" t="s">
        <v>115</v>
      </c>
      <c r="S389" s="228"/>
    </row>
    <row r="390" s="100" customFormat="1" ht="42" customHeight="1" spans="1:19">
      <c r="A390" s="185">
        <v>50</v>
      </c>
      <c r="B390" s="203" t="s">
        <v>1537</v>
      </c>
      <c r="C390" s="203" t="s">
        <v>108</v>
      </c>
      <c r="D390" s="203" t="s">
        <v>1538</v>
      </c>
      <c r="E390" s="204" t="s">
        <v>1539</v>
      </c>
      <c r="F390" s="203" t="s">
        <v>177</v>
      </c>
      <c r="G390" s="205">
        <v>9</v>
      </c>
      <c r="H390" s="205">
        <v>9</v>
      </c>
      <c r="I390" s="73">
        <v>0</v>
      </c>
      <c r="J390" s="73">
        <v>0</v>
      </c>
      <c r="K390" s="205">
        <v>20</v>
      </c>
      <c r="L390" s="205">
        <v>110</v>
      </c>
      <c r="M390" s="203" t="s">
        <v>1540</v>
      </c>
      <c r="N390" s="203" t="s">
        <v>113</v>
      </c>
      <c r="O390" s="203">
        <v>2019.1</v>
      </c>
      <c r="P390" s="224" t="s">
        <v>1332</v>
      </c>
      <c r="Q390" s="203" t="s">
        <v>1532</v>
      </c>
      <c r="R390" s="203" t="s">
        <v>124</v>
      </c>
      <c r="S390" s="228"/>
    </row>
    <row r="391" s="100" customFormat="1" ht="44" customHeight="1" spans="1:19">
      <c r="A391" s="185">
        <v>51</v>
      </c>
      <c r="B391" s="203" t="s">
        <v>1541</v>
      </c>
      <c r="C391" s="203" t="s">
        <v>108</v>
      </c>
      <c r="D391" s="203" t="s">
        <v>1542</v>
      </c>
      <c r="E391" s="204" t="s">
        <v>1543</v>
      </c>
      <c r="F391" s="203" t="s">
        <v>177</v>
      </c>
      <c r="G391" s="205">
        <v>3</v>
      </c>
      <c r="H391" s="205">
        <v>3</v>
      </c>
      <c r="I391" s="73">
        <v>0</v>
      </c>
      <c r="J391" s="73">
        <v>0</v>
      </c>
      <c r="K391" s="205">
        <v>346</v>
      </c>
      <c r="L391" s="205">
        <v>1232</v>
      </c>
      <c r="M391" s="203" t="s">
        <v>1544</v>
      </c>
      <c r="N391" s="203" t="s">
        <v>113</v>
      </c>
      <c r="O391" s="203">
        <v>2019.3</v>
      </c>
      <c r="P391" s="224" t="s">
        <v>1545</v>
      </c>
      <c r="Q391" s="203" t="s">
        <v>1532</v>
      </c>
      <c r="R391" s="203" t="s">
        <v>124</v>
      </c>
      <c r="S391" s="228"/>
    </row>
    <row r="392" s="100" customFormat="1" ht="54" customHeight="1" spans="1:19">
      <c r="A392" s="185">
        <v>52</v>
      </c>
      <c r="B392" s="203" t="s">
        <v>1546</v>
      </c>
      <c r="C392" s="203" t="s">
        <v>108</v>
      </c>
      <c r="D392" s="203" t="s">
        <v>1547</v>
      </c>
      <c r="E392" s="204" t="s">
        <v>1548</v>
      </c>
      <c r="F392" s="203" t="s">
        <v>177</v>
      </c>
      <c r="G392" s="205">
        <v>15</v>
      </c>
      <c r="H392" s="205">
        <v>15</v>
      </c>
      <c r="I392" s="73">
        <v>0</v>
      </c>
      <c r="J392" s="73">
        <v>0</v>
      </c>
      <c r="K392" s="205">
        <v>19</v>
      </c>
      <c r="L392" s="205">
        <v>62</v>
      </c>
      <c r="M392" s="203" t="s">
        <v>1549</v>
      </c>
      <c r="N392" s="203" t="s">
        <v>113</v>
      </c>
      <c r="O392" s="203">
        <v>2019.3</v>
      </c>
      <c r="P392" s="203">
        <v>2019.7</v>
      </c>
      <c r="Q392" s="203" t="s">
        <v>1532</v>
      </c>
      <c r="R392" s="203" t="s">
        <v>124</v>
      </c>
      <c r="S392" s="228"/>
    </row>
    <row r="393" s="100" customFormat="1" ht="41" customHeight="1" spans="1:19">
      <c r="A393" s="185">
        <v>53</v>
      </c>
      <c r="B393" s="203" t="s">
        <v>1546</v>
      </c>
      <c r="C393" s="203" t="s">
        <v>108</v>
      </c>
      <c r="D393" s="203" t="s">
        <v>1550</v>
      </c>
      <c r="E393" s="204" t="s">
        <v>1551</v>
      </c>
      <c r="F393" s="203" t="s">
        <v>177</v>
      </c>
      <c r="G393" s="205">
        <v>7</v>
      </c>
      <c r="H393" s="205">
        <v>7</v>
      </c>
      <c r="I393" s="73">
        <v>0</v>
      </c>
      <c r="J393" s="73">
        <v>0</v>
      </c>
      <c r="K393" s="205">
        <v>145</v>
      </c>
      <c r="L393" s="205">
        <v>607</v>
      </c>
      <c r="M393" s="203" t="s">
        <v>1552</v>
      </c>
      <c r="N393" s="203" t="s">
        <v>113</v>
      </c>
      <c r="O393" s="203">
        <v>2019.3</v>
      </c>
      <c r="P393" s="203">
        <v>2019.7</v>
      </c>
      <c r="Q393" s="203" t="s">
        <v>1532</v>
      </c>
      <c r="R393" s="203" t="s">
        <v>124</v>
      </c>
      <c r="S393" s="228"/>
    </row>
    <row r="394" s="100" customFormat="1" ht="63" customHeight="1" spans="1:19">
      <c r="A394" s="185">
        <v>54</v>
      </c>
      <c r="B394" s="203" t="s">
        <v>1553</v>
      </c>
      <c r="C394" s="203" t="s">
        <v>108</v>
      </c>
      <c r="D394" s="203" t="s">
        <v>1554</v>
      </c>
      <c r="E394" s="204" t="s">
        <v>1555</v>
      </c>
      <c r="F394" s="203" t="s">
        <v>1372</v>
      </c>
      <c r="G394" s="205">
        <v>5</v>
      </c>
      <c r="H394" s="205">
        <v>5</v>
      </c>
      <c r="I394" s="73">
        <v>0</v>
      </c>
      <c r="J394" s="73">
        <v>0</v>
      </c>
      <c r="K394" s="205">
        <v>7</v>
      </c>
      <c r="L394" s="205">
        <v>24</v>
      </c>
      <c r="M394" s="203" t="s">
        <v>1556</v>
      </c>
      <c r="N394" s="203" t="s">
        <v>113</v>
      </c>
      <c r="O394" s="203">
        <v>2019.3</v>
      </c>
      <c r="P394" s="203">
        <v>2019.7</v>
      </c>
      <c r="Q394" s="203" t="s">
        <v>1532</v>
      </c>
      <c r="R394" s="203" t="s">
        <v>124</v>
      </c>
      <c r="S394" s="228"/>
    </row>
    <row r="395" s="100" customFormat="1" ht="94" customHeight="1" spans="1:19">
      <c r="A395" s="185">
        <v>55</v>
      </c>
      <c r="B395" s="185" t="s">
        <v>1557</v>
      </c>
      <c r="C395" s="185" t="s">
        <v>108</v>
      </c>
      <c r="D395" s="185" t="s">
        <v>1558</v>
      </c>
      <c r="E395" s="206" t="s">
        <v>1559</v>
      </c>
      <c r="F395" s="185" t="s">
        <v>177</v>
      </c>
      <c r="G395" s="52">
        <v>10</v>
      </c>
      <c r="H395" s="52">
        <v>10</v>
      </c>
      <c r="I395" s="73">
        <v>0</v>
      </c>
      <c r="J395" s="73">
        <v>0</v>
      </c>
      <c r="K395" s="52">
        <v>109</v>
      </c>
      <c r="L395" s="52">
        <v>358</v>
      </c>
      <c r="M395" s="185" t="s">
        <v>1560</v>
      </c>
      <c r="N395" s="185" t="s">
        <v>113</v>
      </c>
      <c r="O395" s="185">
        <v>2019.4</v>
      </c>
      <c r="P395" s="197" t="s">
        <v>1368</v>
      </c>
      <c r="Q395" s="185" t="s">
        <v>1532</v>
      </c>
      <c r="R395" s="185" t="s">
        <v>115</v>
      </c>
      <c r="S395" s="201"/>
    </row>
    <row r="396" s="100" customFormat="1" ht="90" customHeight="1" spans="1:19">
      <c r="A396" s="185">
        <v>56</v>
      </c>
      <c r="B396" s="185" t="s">
        <v>1561</v>
      </c>
      <c r="C396" s="185" t="s">
        <v>108</v>
      </c>
      <c r="D396" s="185" t="s">
        <v>1562</v>
      </c>
      <c r="E396" s="207" t="s">
        <v>1563</v>
      </c>
      <c r="F396" s="185" t="s">
        <v>177</v>
      </c>
      <c r="G396" s="52">
        <v>5</v>
      </c>
      <c r="H396" s="52">
        <v>5</v>
      </c>
      <c r="I396" s="73">
        <v>0</v>
      </c>
      <c r="J396" s="73">
        <v>0</v>
      </c>
      <c r="K396" s="52">
        <v>76</v>
      </c>
      <c r="L396" s="52">
        <v>227</v>
      </c>
      <c r="M396" s="185" t="s">
        <v>1564</v>
      </c>
      <c r="N396" s="185" t="s">
        <v>113</v>
      </c>
      <c r="O396" s="185">
        <v>2019.4</v>
      </c>
      <c r="P396" s="197" t="s">
        <v>1368</v>
      </c>
      <c r="Q396" s="185" t="s">
        <v>1532</v>
      </c>
      <c r="R396" s="185" t="s">
        <v>115</v>
      </c>
      <c r="S396" s="201"/>
    </row>
    <row r="397" s="100" customFormat="1" ht="48" customHeight="1" spans="1:19">
      <c r="A397" s="185">
        <v>57</v>
      </c>
      <c r="B397" s="185" t="s">
        <v>1557</v>
      </c>
      <c r="C397" s="185" t="s">
        <v>108</v>
      </c>
      <c r="D397" s="185" t="s">
        <v>1565</v>
      </c>
      <c r="E397" s="186" t="s">
        <v>1566</v>
      </c>
      <c r="F397" s="185" t="s">
        <v>177</v>
      </c>
      <c r="G397" s="52">
        <v>8</v>
      </c>
      <c r="H397" s="52">
        <v>8</v>
      </c>
      <c r="I397" s="73">
        <v>0</v>
      </c>
      <c r="J397" s="73">
        <v>0</v>
      </c>
      <c r="K397" s="52">
        <v>64</v>
      </c>
      <c r="L397" s="52">
        <v>213</v>
      </c>
      <c r="M397" s="185" t="s">
        <v>1567</v>
      </c>
      <c r="N397" s="185" t="s">
        <v>113</v>
      </c>
      <c r="O397" s="185">
        <v>2019.4</v>
      </c>
      <c r="P397" s="185">
        <v>2019.1</v>
      </c>
      <c r="Q397" s="185" t="s">
        <v>1532</v>
      </c>
      <c r="R397" s="185" t="s">
        <v>115</v>
      </c>
      <c r="S397" s="201"/>
    </row>
    <row r="398" s="100" customFormat="1" ht="43" customHeight="1" spans="1:19">
      <c r="A398" s="185">
        <v>58</v>
      </c>
      <c r="B398" s="203" t="s">
        <v>1568</v>
      </c>
      <c r="C398" s="203" t="s">
        <v>108</v>
      </c>
      <c r="D398" s="203" t="s">
        <v>1554</v>
      </c>
      <c r="E398" s="208" t="s">
        <v>1569</v>
      </c>
      <c r="F398" s="203" t="s">
        <v>177</v>
      </c>
      <c r="G398" s="205">
        <v>8</v>
      </c>
      <c r="H398" s="205">
        <v>8</v>
      </c>
      <c r="I398" s="73">
        <v>0</v>
      </c>
      <c r="J398" s="73">
        <v>0</v>
      </c>
      <c r="K398" s="205">
        <v>24</v>
      </c>
      <c r="L398" s="205">
        <v>95</v>
      </c>
      <c r="M398" s="203" t="s">
        <v>1570</v>
      </c>
      <c r="N398" s="203" t="s">
        <v>113</v>
      </c>
      <c r="O398" s="203">
        <v>2019.3</v>
      </c>
      <c r="P398" s="224" t="s">
        <v>1332</v>
      </c>
      <c r="Q398" s="203" t="s">
        <v>1532</v>
      </c>
      <c r="R398" s="203" t="s">
        <v>124</v>
      </c>
      <c r="S398" s="228"/>
    </row>
    <row r="399" s="100" customFormat="1" ht="47" customHeight="1" spans="1:19">
      <c r="A399" s="185">
        <v>59</v>
      </c>
      <c r="B399" s="203" t="s">
        <v>1571</v>
      </c>
      <c r="C399" s="203" t="s">
        <v>108</v>
      </c>
      <c r="D399" s="203" t="s">
        <v>1572</v>
      </c>
      <c r="E399" s="204" t="s">
        <v>1573</v>
      </c>
      <c r="F399" s="203" t="s">
        <v>177</v>
      </c>
      <c r="G399" s="205">
        <v>11</v>
      </c>
      <c r="H399" s="205">
        <v>11</v>
      </c>
      <c r="I399" s="73">
        <v>0</v>
      </c>
      <c r="J399" s="73">
        <v>0</v>
      </c>
      <c r="K399" s="205">
        <v>9</v>
      </c>
      <c r="L399" s="205">
        <v>35</v>
      </c>
      <c r="M399" s="203" t="s">
        <v>1574</v>
      </c>
      <c r="N399" s="203" t="s">
        <v>113</v>
      </c>
      <c r="O399" s="203">
        <v>2019.3</v>
      </c>
      <c r="P399" s="224" t="s">
        <v>1332</v>
      </c>
      <c r="Q399" s="203" t="s">
        <v>1532</v>
      </c>
      <c r="R399" s="203" t="s">
        <v>124</v>
      </c>
      <c r="S399" s="228"/>
    </row>
    <row r="400" s="100" customFormat="1" ht="47" customHeight="1" spans="1:19">
      <c r="A400" s="185">
        <v>60</v>
      </c>
      <c r="B400" s="203" t="s">
        <v>1575</v>
      </c>
      <c r="C400" s="203" t="s">
        <v>108</v>
      </c>
      <c r="D400" s="203" t="s">
        <v>1576</v>
      </c>
      <c r="E400" s="204" t="s">
        <v>1577</v>
      </c>
      <c r="F400" s="203" t="s">
        <v>177</v>
      </c>
      <c r="G400" s="205">
        <v>10</v>
      </c>
      <c r="H400" s="205">
        <v>10</v>
      </c>
      <c r="I400" s="73">
        <v>0</v>
      </c>
      <c r="J400" s="73">
        <v>0</v>
      </c>
      <c r="K400" s="205">
        <v>22</v>
      </c>
      <c r="L400" s="205">
        <v>98</v>
      </c>
      <c r="M400" s="203" t="s">
        <v>1578</v>
      </c>
      <c r="N400" s="203" t="s">
        <v>113</v>
      </c>
      <c r="O400" s="203">
        <v>2019.3</v>
      </c>
      <c r="P400" s="203">
        <v>2019.12</v>
      </c>
      <c r="Q400" s="203" t="s">
        <v>1532</v>
      </c>
      <c r="R400" s="203" t="s">
        <v>124</v>
      </c>
      <c r="S400" s="228"/>
    </row>
    <row r="401" s="100" customFormat="1" ht="51" customHeight="1" spans="1:19">
      <c r="A401" s="185">
        <v>61</v>
      </c>
      <c r="B401" s="185" t="s">
        <v>1579</v>
      </c>
      <c r="C401" s="185" t="s">
        <v>108</v>
      </c>
      <c r="D401" s="185" t="s">
        <v>1580</v>
      </c>
      <c r="E401" s="186" t="s">
        <v>1581</v>
      </c>
      <c r="F401" s="185" t="s">
        <v>177</v>
      </c>
      <c r="G401" s="52">
        <v>15</v>
      </c>
      <c r="H401" s="52">
        <v>15</v>
      </c>
      <c r="I401" s="73">
        <v>0</v>
      </c>
      <c r="J401" s="73">
        <v>0</v>
      </c>
      <c r="K401" s="52">
        <v>53</v>
      </c>
      <c r="L401" s="52">
        <v>160</v>
      </c>
      <c r="M401" s="185" t="s">
        <v>1582</v>
      </c>
      <c r="N401" s="185" t="s">
        <v>113</v>
      </c>
      <c r="O401" s="185">
        <v>2019.1</v>
      </c>
      <c r="P401" s="197" t="s">
        <v>1332</v>
      </c>
      <c r="Q401" s="185" t="s">
        <v>1532</v>
      </c>
      <c r="R401" s="185" t="s">
        <v>115</v>
      </c>
      <c r="S401" s="201"/>
    </row>
    <row r="402" s="100" customFormat="1" ht="51" customHeight="1" spans="1:19">
      <c r="A402" s="185">
        <v>62</v>
      </c>
      <c r="B402" s="203" t="s">
        <v>1583</v>
      </c>
      <c r="C402" s="203" t="s">
        <v>108</v>
      </c>
      <c r="D402" s="203" t="s">
        <v>1584</v>
      </c>
      <c r="E402" s="204" t="s">
        <v>1585</v>
      </c>
      <c r="F402" s="203" t="s">
        <v>177</v>
      </c>
      <c r="G402" s="205">
        <v>15</v>
      </c>
      <c r="H402" s="205">
        <v>15</v>
      </c>
      <c r="I402" s="73">
        <v>0</v>
      </c>
      <c r="J402" s="73">
        <v>0</v>
      </c>
      <c r="K402" s="205">
        <v>50</v>
      </c>
      <c r="L402" s="205">
        <v>230</v>
      </c>
      <c r="M402" s="203" t="s">
        <v>1586</v>
      </c>
      <c r="N402" s="203" t="s">
        <v>113</v>
      </c>
      <c r="O402" s="203">
        <v>2019.4</v>
      </c>
      <c r="P402" s="224" t="s">
        <v>1545</v>
      </c>
      <c r="Q402" s="203" t="s">
        <v>1532</v>
      </c>
      <c r="R402" s="203" t="s">
        <v>115</v>
      </c>
      <c r="S402" s="228"/>
    </row>
    <row r="403" s="100" customFormat="1" ht="51" customHeight="1" spans="1:19">
      <c r="A403" s="185">
        <v>63</v>
      </c>
      <c r="B403" s="203" t="s">
        <v>1587</v>
      </c>
      <c r="C403" s="203" t="s">
        <v>108</v>
      </c>
      <c r="D403" s="203" t="s">
        <v>1588</v>
      </c>
      <c r="E403" s="204" t="s">
        <v>1589</v>
      </c>
      <c r="F403" s="203" t="s">
        <v>177</v>
      </c>
      <c r="G403" s="205">
        <v>8</v>
      </c>
      <c r="H403" s="205">
        <v>8</v>
      </c>
      <c r="I403" s="73">
        <v>0</v>
      </c>
      <c r="J403" s="73">
        <v>0</v>
      </c>
      <c r="K403" s="205">
        <v>8</v>
      </c>
      <c r="L403" s="205">
        <v>31</v>
      </c>
      <c r="M403" s="203" t="s">
        <v>1590</v>
      </c>
      <c r="N403" s="203" t="s">
        <v>113</v>
      </c>
      <c r="O403" s="203">
        <v>2019.3</v>
      </c>
      <c r="P403" s="224" t="s">
        <v>1332</v>
      </c>
      <c r="Q403" s="203" t="s">
        <v>1532</v>
      </c>
      <c r="R403" s="203" t="s">
        <v>115</v>
      </c>
      <c r="S403" s="228"/>
    </row>
    <row r="404" s="100" customFormat="1" ht="56" customHeight="1" spans="1:19">
      <c r="A404" s="185">
        <v>64</v>
      </c>
      <c r="B404" s="203" t="s">
        <v>1591</v>
      </c>
      <c r="C404" s="203" t="s">
        <v>108</v>
      </c>
      <c r="D404" s="203" t="s">
        <v>1592</v>
      </c>
      <c r="E404" s="204" t="s">
        <v>1593</v>
      </c>
      <c r="F404" s="203" t="s">
        <v>111</v>
      </c>
      <c r="G404" s="205">
        <v>3</v>
      </c>
      <c r="H404" s="205">
        <v>3</v>
      </c>
      <c r="I404" s="73">
        <v>0</v>
      </c>
      <c r="J404" s="73">
        <v>0</v>
      </c>
      <c r="K404" s="205">
        <v>15</v>
      </c>
      <c r="L404" s="205">
        <v>58</v>
      </c>
      <c r="M404" s="203" t="s">
        <v>1594</v>
      </c>
      <c r="N404" s="203" t="s">
        <v>113</v>
      </c>
      <c r="O404" s="203">
        <v>2019.3</v>
      </c>
      <c r="P404" s="224" t="s">
        <v>1332</v>
      </c>
      <c r="Q404" s="203" t="s">
        <v>1532</v>
      </c>
      <c r="R404" s="203" t="s">
        <v>115</v>
      </c>
      <c r="S404" s="228"/>
    </row>
    <row r="405" s="100" customFormat="1" ht="63" customHeight="1" spans="1:19">
      <c r="A405" s="185">
        <v>65</v>
      </c>
      <c r="B405" s="203" t="s">
        <v>1595</v>
      </c>
      <c r="C405" s="203" t="s">
        <v>108</v>
      </c>
      <c r="D405" s="203" t="s">
        <v>1596</v>
      </c>
      <c r="E405" s="204" t="s">
        <v>1597</v>
      </c>
      <c r="F405" s="203" t="s">
        <v>111</v>
      </c>
      <c r="G405" s="205">
        <v>4</v>
      </c>
      <c r="H405" s="205">
        <v>4</v>
      </c>
      <c r="I405" s="73">
        <v>0</v>
      </c>
      <c r="J405" s="73">
        <v>0</v>
      </c>
      <c r="K405" s="205">
        <v>31</v>
      </c>
      <c r="L405" s="205">
        <v>101</v>
      </c>
      <c r="M405" s="203" t="s">
        <v>1598</v>
      </c>
      <c r="N405" s="203" t="s">
        <v>113</v>
      </c>
      <c r="O405" s="203">
        <v>2019.3</v>
      </c>
      <c r="P405" s="224" t="s">
        <v>1332</v>
      </c>
      <c r="Q405" s="203" t="s">
        <v>1532</v>
      </c>
      <c r="R405" s="203" t="s">
        <v>115</v>
      </c>
      <c r="S405" s="228"/>
    </row>
    <row r="406" s="100" customFormat="1" ht="86" customHeight="1" spans="1:19">
      <c r="A406" s="185">
        <v>66</v>
      </c>
      <c r="B406" s="203" t="s">
        <v>1599</v>
      </c>
      <c r="C406" s="203" t="s">
        <v>108</v>
      </c>
      <c r="D406" s="203" t="s">
        <v>1600</v>
      </c>
      <c r="E406" s="208" t="s">
        <v>1601</v>
      </c>
      <c r="F406" s="203" t="s">
        <v>1372</v>
      </c>
      <c r="G406" s="205">
        <v>10</v>
      </c>
      <c r="H406" s="205">
        <v>10</v>
      </c>
      <c r="I406" s="73">
        <v>0</v>
      </c>
      <c r="J406" s="73">
        <v>0</v>
      </c>
      <c r="K406" s="205">
        <v>6</v>
      </c>
      <c r="L406" s="205">
        <v>19</v>
      </c>
      <c r="M406" s="203" t="s">
        <v>1602</v>
      </c>
      <c r="N406" s="203" t="s">
        <v>113</v>
      </c>
      <c r="O406" s="203">
        <v>2019.4</v>
      </c>
      <c r="P406" s="224" t="s">
        <v>1531</v>
      </c>
      <c r="Q406" s="203" t="s">
        <v>1532</v>
      </c>
      <c r="R406" s="203" t="s">
        <v>115</v>
      </c>
      <c r="S406" s="228"/>
    </row>
    <row r="407" s="100" customFormat="1" ht="54" customHeight="1" spans="1:19">
      <c r="A407" s="185">
        <v>67</v>
      </c>
      <c r="B407" s="185" t="s">
        <v>1603</v>
      </c>
      <c r="C407" s="185" t="s">
        <v>108</v>
      </c>
      <c r="D407" s="185" t="s">
        <v>1604</v>
      </c>
      <c r="E407" s="186" t="s">
        <v>1605</v>
      </c>
      <c r="F407" s="185" t="s">
        <v>177</v>
      </c>
      <c r="G407" s="52">
        <v>23</v>
      </c>
      <c r="H407" s="52">
        <v>23</v>
      </c>
      <c r="I407" s="52">
        <v>0</v>
      </c>
      <c r="J407" s="52">
        <v>10</v>
      </c>
      <c r="K407" s="52">
        <v>78</v>
      </c>
      <c r="L407" s="52">
        <v>207</v>
      </c>
      <c r="M407" s="185" t="s">
        <v>1606</v>
      </c>
      <c r="N407" s="185" t="s">
        <v>113</v>
      </c>
      <c r="O407" s="185">
        <v>2019.4</v>
      </c>
      <c r="P407" s="197" t="s">
        <v>1332</v>
      </c>
      <c r="Q407" s="185" t="s">
        <v>1532</v>
      </c>
      <c r="R407" s="185" t="s">
        <v>115</v>
      </c>
      <c r="S407" s="201"/>
    </row>
    <row r="408" s="100" customFormat="1" ht="54" customHeight="1" spans="1:19">
      <c r="A408" s="185">
        <v>68</v>
      </c>
      <c r="B408" s="185" t="s">
        <v>1607</v>
      </c>
      <c r="C408" s="185" t="s">
        <v>108</v>
      </c>
      <c r="D408" s="185" t="s">
        <v>1608</v>
      </c>
      <c r="E408" s="186" t="s">
        <v>1609</v>
      </c>
      <c r="F408" s="185" t="s">
        <v>177</v>
      </c>
      <c r="G408" s="52">
        <v>6</v>
      </c>
      <c r="H408" s="52">
        <v>6</v>
      </c>
      <c r="I408" s="52">
        <v>0</v>
      </c>
      <c r="J408" s="52">
        <v>0</v>
      </c>
      <c r="K408" s="52">
        <v>11</v>
      </c>
      <c r="L408" s="52">
        <v>42</v>
      </c>
      <c r="M408" s="185" t="s">
        <v>1610</v>
      </c>
      <c r="N408" s="185" t="s">
        <v>113</v>
      </c>
      <c r="O408" s="185">
        <v>2019.4</v>
      </c>
      <c r="P408" s="197" t="s">
        <v>1332</v>
      </c>
      <c r="Q408" s="185" t="s">
        <v>1532</v>
      </c>
      <c r="R408" s="185" t="s">
        <v>115</v>
      </c>
      <c r="S408" s="201"/>
    </row>
    <row r="409" s="100" customFormat="1" ht="54" customHeight="1" spans="1:19">
      <c r="A409" s="185">
        <v>69</v>
      </c>
      <c r="B409" s="185" t="s">
        <v>1611</v>
      </c>
      <c r="C409" s="185" t="s">
        <v>108</v>
      </c>
      <c r="D409" s="185" t="s">
        <v>1612</v>
      </c>
      <c r="E409" s="186" t="s">
        <v>1613</v>
      </c>
      <c r="F409" s="185" t="s">
        <v>177</v>
      </c>
      <c r="G409" s="52">
        <v>12</v>
      </c>
      <c r="H409" s="52">
        <v>12</v>
      </c>
      <c r="I409" s="52">
        <v>0</v>
      </c>
      <c r="J409" s="52">
        <v>0</v>
      </c>
      <c r="K409" s="52">
        <v>60</v>
      </c>
      <c r="L409" s="52">
        <v>220</v>
      </c>
      <c r="M409" s="185" t="s">
        <v>1614</v>
      </c>
      <c r="N409" s="185" t="s">
        <v>113</v>
      </c>
      <c r="O409" s="185">
        <v>2019.4</v>
      </c>
      <c r="P409" s="197" t="s">
        <v>1368</v>
      </c>
      <c r="Q409" s="185" t="s">
        <v>1532</v>
      </c>
      <c r="R409" s="185" t="s">
        <v>115</v>
      </c>
      <c r="S409" s="201"/>
    </row>
    <row r="410" s="100" customFormat="1" ht="67" customHeight="1" spans="1:19">
      <c r="A410" s="185">
        <v>70</v>
      </c>
      <c r="B410" s="185" t="s">
        <v>1611</v>
      </c>
      <c r="C410" s="185" t="s">
        <v>108</v>
      </c>
      <c r="D410" s="185" t="s">
        <v>1612</v>
      </c>
      <c r="E410" s="186" t="s">
        <v>1615</v>
      </c>
      <c r="F410" s="185" t="s">
        <v>177</v>
      </c>
      <c r="G410" s="52">
        <v>15</v>
      </c>
      <c r="H410" s="52">
        <v>15</v>
      </c>
      <c r="I410" s="52">
        <v>0</v>
      </c>
      <c r="J410" s="52">
        <v>0</v>
      </c>
      <c r="K410" s="52">
        <v>60</v>
      </c>
      <c r="L410" s="52">
        <v>220</v>
      </c>
      <c r="M410" s="185" t="s">
        <v>1614</v>
      </c>
      <c r="N410" s="185" t="s">
        <v>113</v>
      </c>
      <c r="O410" s="185">
        <v>2019.4</v>
      </c>
      <c r="P410" s="197" t="s">
        <v>1368</v>
      </c>
      <c r="Q410" s="185" t="s">
        <v>1532</v>
      </c>
      <c r="R410" s="185" t="s">
        <v>115</v>
      </c>
      <c r="S410" s="201"/>
    </row>
    <row r="411" s="100" customFormat="1" ht="67" customHeight="1" spans="1:19">
      <c r="A411" s="185">
        <v>71</v>
      </c>
      <c r="B411" s="185" t="s">
        <v>1616</v>
      </c>
      <c r="C411" s="185" t="s">
        <v>108</v>
      </c>
      <c r="D411" s="185" t="s">
        <v>1617</v>
      </c>
      <c r="E411" s="186" t="s">
        <v>1618</v>
      </c>
      <c r="F411" s="185" t="s">
        <v>177</v>
      </c>
      <c r="G411" s="52">
        <v>15</v>
      </c>
      <c r="H411" s="52">
        <v>15</v>
      </c>
      <c r="I411" s="52">
        <v>0</v>
      </c>
      <c r="J411" s="52">
        <v>0</v>
      </c>
      <c r="K411" s="52">
        <v>21</v>
      </c>
      <c r="L411" s="52">
        <v>48</v>
      </c>
      <c r="M411" s="185" t="s">
        <v>1619</v>
      </c>
      <c r="N411" s="185" t="s">
        <v>113</v>
      </c>
      <c r="O411" s="185">
        <v>2019.4</v>
      </c>
      <c r="P411" s="197" t="s">
        <v>1531</v>
      </c>
      <c r="Q411" s="185" t="s">
        <v>1532</v>
      </c>
      <c r="R411" s="185" t="s">
        <v>115</v>
      </c>
      <c r="S411" s="201"/>
    </row>
    <row r="412" s="100" customFormat="1" ht="60" customHeight="1" spans="1:19">
      <c r="A412" s="185">
        <v>72</v>
      </c>
      <c r="B412" s="185" t="s">
        <v>1620</v>
      </c>
      <c r="C412" s="185" t="s">
        <v>108</v>
      </c>
      <c r="D412" s="185" t="s">
        <v>1621</v>
      </c>
      <c r="E412" s="186" t="s">
        <v>1622</v>
      </c>
      <c r="F412" s="185" t="s">
        <v>177</v>
      </c>
      <c r="G412" s="52">
        <v>9</v>
      </c>
      <c r="H412" s="52">
        <v>9</v>
      </c>
      <c r="I412" s="52">
        <v>0</v>
      </c>
      <c r="J412" s="52">
        <v>0</v>
      </c>
      <c r="K412" s="52">
        <v>42</v>
      </c>
      <c r="L412" s="52">
        <v>128</v>
      </c>
      <c r="M412" s="185" t="s">
        <v>1623</v>
      </c>
      <c r="N412" s="185" t="s">
        <v>113</v>
      </c>
      <c r="O412" s="185">
        <v>2019.4</v>
      </c>
      <c r="P412" s="197" t="s">
        <v>1531</v>
      </c>
      <c r="Q412" s="185" t="s">
        <v>1532</v>
      </c>
      <c r="R412" s="185" t="s">
        <v>115</v>
      </c>
      <c r="S412" s="201"/>
    </row>
    <row r="413" s="100" customFormat="1" ht="78" customHeight="1" spans="1:19">
      <c r="A413" s="185">
        <v>73</v>
      </c>
      <c r="B413" s="203" t="s">
        <v>1624</v>
      </c>
      <c r="C413" s="203" t="s">
        <v>108</v>
      </c>
      <c r="D413" s="203" t="s">
        <v>1625</v>
      </c>
      <c r="E413" s="204" t="s">
        <v>1626</v>
      </c>
      <c r="F413" s="203" t="s">
        <v>177</v>
      </c>
      <c r="G413" s="205">
        <v>15</v>
      </c>
      <c r="H413" s="205">
        <v>15</v>
      </c>
      <c r="I413" s="52">
        <v>0</v>
      </c>
      <c r="J413" s="52">
        <v>0</v>
      </c>
      <c r="K413" s="205">
        <v>124</v>
      </c>
      <c r="L413" s="205">
        <v>264</v>
      </c>
      <c r="M413" s="203" t="s">
        <v>1627</v>
      </c>
      <c r="N413" s="203" t="s">
        <v>113</v>
      </c>
      <c r="O413" s="203">
        <v>2019.3</v>
      </c>
      <c r="P413" s="224" t="s">
        <v>1332</v>
      </c>
      <c r="Q413" s="203" t="s">
        <v>1532</v>
      </c>
      <c r="R413" s="203" t="s">
        <v>115</v>
      </c>
      <c r="S413" s="228"/>
    </row>
    <row r="414" s="100" customFormat="1" ht="84" customHeight="1" spans="1:19">
      <c r="A414" s="185">
        <v>74</v>
      </c>
      <c r="B414" s="185" t="s">
        <v>1628</v>
      </c>
      <c r="C414" s="185" t="s">
        <v>108</v>
      </c>
      <c r="D414" s="185" t="s">
        <v>1629</v>
      </c>
      <c r="E414" s="186" t="s">
        <v>1630</v>
      </c>
      <c r="F414" s="185" t="s">
        <v>177</v>
      </c>
      <c r="G414" s="52">
        <v>18</v>
      </c>
      <c r="H414" s="52">
        <v>18</v>
      </c>
      <c r="I414" s="52">
        <v>0</v>
      </c>
      <c r="J414" s="52">
        <v>0</v>
      </c>
      <c r="K414" s="52">
        <v>31</v>
      </c>
      <c r="L414" s="52">
        <v>113</v>
      </c>
      <c r="M414" s="185" t="s">
        <v>1631</v>
      </c>
      <c r="N414" s="185" t="s">
        <v>113</v>
      </c>
      <c r="O414" s="185">
        <v>2019.4</v>
      </c>
      <c r="P414" s="197" t="s">
        <v>1332</v>
      </c>
      <c r="Q414" s="185" t="s">
        <v>1532</v>
      </c>
      <c r="R414" s="185" t="s">
        <v>115</v>
      </c>
      <c r="S414" s="228"/>
    </row>
    <row r="415" s="100" customFormat="1" ht="52" customHeight="1" spans="1:19">
      <c r="A415" s="185">
        <v>75</v>
      </c>
      <c r="B415" s="185" t="s">
        <v>1628</v>
      </c>
      <c r="C415" s="185" t="s">
        <v>108</v>
      </c>
      <c r="D415" s="185" t="s">
        <v>1632</v>
      </c>
      <c r="E415" s="186" t="s">
        <v>1633</v>
      </c>
      <c r="F415" s="185" t="s">
        <v>177</v>
      </c>
      <c r="G415" s="52">
        <v>10</v>
      </c>
      <c r="H415" s="52">
        <v>10</v>
      </c>
      <c r="I415" s="52">
        <v>0</v>
      </c>
      <c r="J415" s="52">
        <v>0</v>
      </c>
      <c r="K415" s="52">
        <v>62</v>
      </c>
      <c r="L415" s="52">
        <v>196</v>
      </c>
      <c r="M415" s="185" t="s">
        <v>1634</v>
      </c>
      <c r="N415" s="185" t="s">
        <v>113</v>
      </c>
      <c r="O415" s="185">
        <v>2019.4</v>
      </c>
      <c r="P415" s="197" t="s">
        <v>1635</v>
      </c>
      <c r="Q415" s="185" t="s">
        <v>1532</v>
      </c>
      <c r="R415" s="185" t="s">
        <v>115</v>
      </c>
      <c r="S415" s="228"/>
    </row>
    <row r="416" s="100" customFormat="1" ht="70" customHeight="1" spans="1:19">
      <c r="A416" s="185">
        <v>76</v>
      </c>
      <c r="B416" s="203" t="s">
        <v>1636</v>
      </c>
      <c r="C416" s="203" t="s">
        <v>108</v>
      </c>
      <c r="D416" s="203" t="s">
        <v>1637</v>
      </c>
      <c r="E416" s="208" t="s">
        <v>1638</v>
      </c>
      <c r="F416" s="203" t="s">
        <v>1372</v>
      </c>
      <c r="G416" s="205">
        <v>18</v>
      </c>
      <c r="H416" s="205">
        <v>18</v>
      </c>
      <c r="I416" s="52">
        <v>0</v>
      </c>
      <c r="J416" s="52">
        <v>0</v>
      </c>
      <c r="K416" s="205">
        <v>44</v>
      </c>
      <c r="L416" s="205">
        <v>117</v>
      </c>
      <c r="M416" s="203" t="s">
        <v>1639</v>
      </c>
      <c r="N416" s="203" t="s">
        <v>113</v>
      </c>
      <c r="O416" s="203">
        <v>2019.3</v>
      </c>
      <c r="P416" s="224" t="s">
        <v>1640</v>
      </c>
      <c r="Q416" s="203" t="s">
        <v>1532</v>
      </c>
      <c r="R416" s="203" t="s">
        <v>115</v>
      </c>
      <c r="S416" s="228"/>
    </row>
    <row r="417" s="100" customFormat="1" ht="52" customHeight="1" spans="1:19">
      <c r="A417" s="185">
        <v>77</v>
      </c>
      <c r="B417" s="185" t="s">
        <v>1641</v>
      </c>
      <c r="C417" s="185" t="s">
        <v>108</v>
      </c>
      <c r="D417" s="185" t="s">
        <v>1642</v>
      </c>
      <c r="E417" s="186" t="s">
        <v>1643</v>
      </c>
      <c r="F417" s="185" t="s">
        <v>1372</v>
      </c>
      <c r="G417" s="52">
        <v>10</v>
      </c>
      <c r="H417" s="52">
        <v>10</v>
      </c>
      <c r="I417" s="52">
        <v>0</v>
      </c>
      <c r="J417" s="52">
        <v>0</v>
      </c>
      <c r="K417" s="52">
        <v>40</v>
      </c>
      <c r="L417" s="52">
        <v>125</v>
      </c>
      <c r="M417" s="203" t="s">
        <v>1644</v>
      </c>
      <c r="N417" s="185" t="s">
        <v>113</v>
      </c>
      <c r="O417" s="185">
        <v>2019.4</v>
      </c>
      <c r="P417" s="197" t="s">
        <v>1531</v>
      </c>
      <c r="Q417" s="185" t="s">
        <v>1532</v>
      </c>
      <c r="R417" s="185" t="s">
        <v>115</v>
      </c>
      <c r="S417" s="201"/>
    </row>
    <row r="418" s="100" customFormat="1" ht="45" customHeight="1" spans="1:19">
      <c r="A418" s="185">
        <v>78</v>
      </c>
      <c r="B418" s="185" t="s">
        <v>1645</v>
      </c>
      <c r="C418" s="185" t="s">
        <v>108</v>
      </c>
      <c r="D418" s="185" t="s">
        <v>1646</v>
      </c>
      <c r="E418" s="186" t="s">
        <v>1647</v>
      </c>
      <c r="F418" s="185" t="s">
        <v>203</v>
      </c>
      <c r="G418" s="52">
        <v>5</v>
      </c>
      <c r="H418" s="52">
        <v>5</v>
      </c>
      <c r="I418" s="52">
        <v>0</v>
      </c>
      <c r="J418" s="52">
        <v>0</v>
      </c>
      <c r="K418" s="52">
        <v>32</v>
      </c>
      <c r="L418" s="52">
        <v>105</v>
      </c>
      <c r="M418" s="185" t="s">
        <v>1648</v>
      </c>
      <c r="N418" s="185" t="s">
        <v>113</v>
      </c>
      <c r="O418" s="185">
        <v>2019.4</v>
      </c>
      <c r="P418" s="197" t="s">
        <v>1531</v>
      </c>
      <c r="Q418" s="185" t="s">
        <v>1532</v>
      </c>
      <c r="R418" s="185" t="s">
        <v>115</v>
      </c>
      <c r="S418" s="201"/>
    </row>
    <row r="419" s="100" customFormat="1" ht="54" customHeight="1" spans="1:19">
      <c r="A419" s="185">
        <v>79</v>
      </c>
      <c r="B419" s="203" t="s">
        <v>1649</v>
      </c>
      <c r="C419" s="203" t="s">
        <v>108</v>
      </c>
      <c r="D419" s="203" t="s">
        <v>1650</v>
      </c>
      <c r="E419" s="204" t="s">
        <v>1651</v>
      </c>
      <c r="F419" s="203" t="s">
        <v>111</v>
      </c>
      <c r="G419" s="205">
        <v>3</v>
      </c>
      <c r="H419" s="205">
        <v>3</v>
      </c>
      <c r="I419" s="52">
        <v>0</v>
      </c>
      <c r="J419" s="52">
        <v>0</v>
      </c>
      <c r="K419" s="205">
        <v>56</v>
      </c>
      <c r="L419" s="205">
        <v>156</v>
      </c>
      <c r="M419" s="203" t="s">
        <v>1652</v>
      </c>
      <c r="N419" s="203" t="s">
        <v>113</v>
      </c>
      <c r="O419" s="203">
        <v>2019.4</v>
      </c>
      <c r="P419" s="224" t="s">
        <v>1332</v>
      </c>
      <c r="Q419" s="203" t="s">
        <v>1532</v>
      </c>
      <c r="R419" s="203" t="s">
        <v>115</v>
      </c>
      <c r="S419" s="228"/>
    </row>
    <row r="420" s="100" customFormat="1" ht="93" customHeight="1" spans="1:19">
      <c r="A420" s="185">
        <v>80</v>
      </c>
      <c r="B420" s="203" t="s">
        <v>1653</v>
      </c>
      <c r="C420" s="203" t="s">
        <v>108</v>
      </c>
      <c r="D420" s="203" t="s">
        <v>1654</v>
      </c>
      <c r="E420" s="204" t="s">
        <v>1655</v>
      </c>
      <c r="F420" s="203" t="s">
        <v>177</v>
      </c>
      <c r="G420" s="205">
        <v>12</v>
      </c>
      <c r="H420" s="205">
        <v>12</v>
      </c>
      <c r="I420" s="52">
        <v>0</v>
      </c>
      <c r="J420" s="52">
        <v>0</v>
      </c>
      <c r="K420" s="205">
        <v>68</v>
      </c>
      <c r="L420" s="205">
        <v>218</v>
      </c>
      <c r="M420" s="203" t="s">
        <v>1656</v>
      </c>
      <c r="N420" s="203" t="s">
        <v>113</v>
      </c>
      <c r="O420" s="203">
        <v>2019.4</v>
      </c>
      <c r="P420" s="224" t="s">
        <v>1368</v>
      </c>
      <c r="Q420" s="203" t="s">
        <v>1532</v>
      </c>
      <c r="R420" s="203" t="s">
        <v>115</v>
      </c>
      <c r="S420" s="228"/>
    </row>
    <row r="421" s="100" customFormat="1" ht="89" customHeight="1" spans="1:19">
      <c r="A421" s="185">
        <v>81</v>
      </c>
      <c r="B421" s="203" t="s">
        <v>1657</v>
      </c>
      <c r="C421" s="203" t="s">
        <v>108</v>
      </c>
      <c r="D421" s="203" t="s">
        <v>1658</v>
      </c>
      <c r="E421" s="208" t="s">
        <v>1659</v>
      </c>
      <c r="F421" s="203" t="s">
        <v>177</v>
      </c>
      <c r="G421" s="205">
        <v>45</v>
      </c>
      <c r="H421" s="205">
        <v>45</v>
      </c>
      <c r="I421" s="52">
        <v>0</v>
      </c>
      <c r="J421" s="52">
        <v>0</v>
      </c>
      <c r="K421" s="205">
        <v>135</v>
      </c>
      <c r="L421" s="205">
        <v>500</v>
      </c>
      <c r="M421" s="203" t="s">
        <v>1660</v>
      </c>
      <c r="N421" s="203" t="s">
        <v>113</v>
      </c>
      <c r="O421" s="203">
        <v>2019.4</v>
      </c>
      <c r="P421" s="224" t="s">
        <v>1332</v>
      </c>
      <c r="Q421" s="203" t="s">
        <v>1532</v>
      </c>
      <c r="R421" s="203" t="s">
        <v>124</v>
      </c>
      <c r="S421" s="228"/>
    </row>
    <row r="422" s="100" customFormat="1" ht="40" customHeight="1" spans="1:19">
      <c r="A422" s="185">
        <v>82</v>
      </c>
      <c r="B422" s="203" t="s">
        <v>1661</v>
      </c>
      <c r="C422" s="203" t="s">
        <v>108</v>
      </c>
      <c r="D422" s="203" t="s">
        <v>1662</v>
      </c>
      <c r="E422" s="204" t="s">
        <v>1663</v>
      </c>
      <c r="F422" s="203" t="s">
        <v>177</v>
      </c>
      <c r="G422" s="205">
        <v>5</v>
      </c>
      <c r="H422" s="205">
        <v>5</v>
      </c>
      <c r="I422" s="52">
        <v>0</v>
      </c>
      <c r="J422" s="52">
        <v>0</v>
      </c>
      <c r="K422" s="205">
        <v>135</v>
      </c>
      <c r="L422" s="205">
        <v>503</v>
      </c>
      <c r="M422" s="203" t="s">
        <v>1664</v>
      </c>
      <c r="N422" s="203" t="s">
        <v>113</v>
      </c>
      <c r="O422" s="203">
        <v>2019.4</v>
      </c>
      <c r="P422" s="224" t="s">
        <v>1545</v>
      </c>
      <c r="Q422" s="203" t="s">
        <v>1532</v>
      </c>
      <c r="R422" s="203" t="s">
        <v>124</v>
      </c>
      <c r="S422" s="228"/>
    </row>
    <row r="423" s="100" customFormat="1" ht="49" customHeight="1" spans="1:19">
      <c r="A423" s="185">
        <v>83</v>
      </c>
      <c r="B423" s="203" t="s">
        <v>1665</v>
      </c>
      <c r="C423" s="203" t="s">
        <v>108</v>
      </c>
      <c r="D423" s="203" t="s">
        <v>1666</v>
      </c>
      <c r="E423" s="204" t="s">
        <v>1667</v>
      </c>
      <c r="F423" s="203" t="s">
        <v>177</v>
      </c>
      <c r="G423" s="205">
        <v>15</v>
      </c>
      <c r="H423" s="205">
        <v>15</v>
      </c>
      <c r="I423" s="52">
        <v>0</v>
      </c>
      <c r="J423" s="52">
        <v>0</v>
      </c>
      <c r="K423" s="205">
        <v>21</v>
      </c>
      <c r="L423" s="205">
        <v>70</v>
      </c>
      <c r="M423" s="203" t="s">
        <v>1668</v>
      </c>
      <c r="N423" s="203" t="s">
        <v>113</v>
      </c>
      <c r="O423" s="203">
        <v>2019.4</v>
      </c>
      <c r="P423" s="224" t="s">
        <v>1332</v>
      </c>
      <c r="Q423" s="203" t="s">
        <v>1532</v>
      </c>
      <c r="R423" s="203" t="s">
        <v>115</v>
      </c>
      <c r="S423" s="228"/>
    </row>
    <row r="424" s="100" customFormat="1" ht="61" customHeight="1" spans="1:19">
      <c r="A424" s="185">
        <v>84</v>
      </c>
      <c r="B424" s="203" t="s">
        <v>1669</v>
      </c>
      <c r="C424" s="203" t="s">
        <v>108</v>
      </c>
      <c r="D424" s="203" t="s">
        <v>421</v>
      </c>
      <c r="E424" s="204" t="s">
        <v>1670</v>
      </c>
      <c r="F424" s="203" t="s">
        <v>177</v>
      </c>
      <c r="G424" s="205">
        <v>10</v>
      </c>
      <c r="H424" s="205">
        <v>10</v>
      </c>
      <c r="I424" s="73">
        <v>0</v>
      </c>
      <c r="J424" s="73">
        <v>0</v>
      </c>
      <c r="K424" s="205">
        <v>18</v>
      </c>
      <c r="L424" s="205">
        <v>68</v>
      </c>
      <c r="M424" s="203" t="s">
        <v>1671</v>
      </c>
      <c r="N424" s="203" t="s">
        <v>113</v>
      </c>
      <c r="O424" s="203">
        <v>2019.4</v>
      </c>
      <c r="P424" s="224" t="s">
        <v>1545</v>
      </c>
      <c r="Q424" s="203" t="s">
        <v>1532</v>
      </c>
      <c r="R424" s="203" t="s">
        <v>124</v>
      </c>
      <c r="S424" s="228"/>
    </row>
    <row r="425" s="100" customFormat="1" ht="57" customHeight="1" spans="1:19">
      <c r="A425" s="185">
        <v>85</v>
      </c>
      <c r="B425" s="185" t="s">
        <v>1672</v>
      </c>
      <c r="C425" s="185" t="s">
        <v>108</v>
      </c>
      <c r="D425" s="185" t="s">
        <v>1673</v>
      </c>
      <c r="E425" s="186" t="s">
        <v>1674</v>
      </c>
      <c r="F425" s="185" t="s">
        <v>177</v>
      </c>
      <c r="G425" s="52">
        <v>60</v>
      </c>
      <c r="H425" s="52">
        <v>60</v>
      </c>
      <c r="I425" s="73">
        <v>0</v>
      </c>
      <c r="J425" s="73">
        <v>0</v>
      </c>
      <c r="K425" s="52">
        <v>85</v>
      </c>
      <c r="L425" s="52">
        <v>285</v>
      </c>
      <c r="M425" s="185" t="s">
        <v>1675</v>
      </c>
      <c r="N425" s="185" t="s">
        <v>113</v>
      </c>
      <c r="O425" s="185">
        <v>2019.4</v>
      </c>
      <c r="P425" s="197" t="s">
        <v>1545</v>
      </c>
      <c r="Q425" s="185" t="s">
        <v>1532</v>
      </c>
      <c r="R425" s="185" t="s">
        <v>124</v>
      </c>
      <c r="S425" s="201"/>
    </row>
    <row r="426" s="100" customFormat="1" ht="55" customHeight="1" spans="1:19">
      <c r="A426" s="185">
        <v>86</v>
      </c>
      <c r="B426" s="185" t="s">
        <v>1676</v>
      </c>
      <c r="C426" s="185" t="s">
        <v>108</v>
      </c>
      <c r="D426" s="185" t="s">
        <v>1677</v>
      </c>
      <c r="E426" s="186" t="s">
        <v>1678</v>
      </c>
      <c r="F426" s="185" t="s">
        <v>111</v>
      </c>
      <c r="G426" s="52">
        <v>15</v>
      </c>
      <c r="H426" s="52">
        <v>15</v>
      </c>
      <c r="I426" s="52">
        <v>0</v>
      </c>
      <c r="J426" s="52">
        <v>0</v>
      </c>
      <c r="K426" s="52">
        <v>40</v>
      </c>
      <c r="L426" s="52">
        <v>117</v>
      </c>
      <c r="M426" s="185" t="s">
        <v>1679</v>
      </c>
      <c r="N426" s="185" t="s">
        <v>1680</v>
      </c>
      <c r="O426" s="185">
        <v>2019.3</v>
      </c>
      <c r="P426" s="185">
        <v>2019.12</v>
      </c>
      <c r="Q426" s="185" t="s">
        <v>1681</v>
      </c>
      <c r="R426" s="185" t="s">
        <v>115</v>
      </c>
      <c r="S426" s="201"/>
    </row>
    <row r="427" s="100" customFormat="1" ht="66" customHeight="1" spans="1:19">
      <c r="A427" s="185">
        <v>87</v>
      </c>
      <c r="B427" s="185" t="s">
        <v>1682</v>
      </c>
      <c r="C427" s="185" t="s">
        <v>108</v>
      </c>
      <c r="D427" s="185" t="s">
        <v>1683</v>
      </c>
      <c r="E427" s="186" t="s">
        <v>1684</v>
      </c>
      <c r="F427" s="185" t="s">
        <v>177</v>
      </c>
      <c r="G427" s="52">
        <v>15</v>
      </c>
      <c r="H427" s="52">
        <v>15</v>
      </c>
      <c r="I427" s="52">
        <v>0</v>
      </c>
      <c r="J427" s="52">
        <v>0</v>
      </c>
      <c r="K427" s="52">
        <v>13</v>
      </c>
      <c r="L427" s="52">
        <v>44</v>
      </c>
      <c r="M427" s="185" t="s">
        <v>1685</v>
      </c>
      <c r="N427" s="185" t="s">
        <v>1686</v>
      </c>
      <c r="O427" s="185">
        <v>2019.3</v>
      </c>
      <c r="P427" s="185">
        <v>2019.5</v>
      </c>
      <c r="Q427" s="185" t="s">
        <v>1681</v>
      </c>
      <c r="R427" s="185" t="s">
        <v>115</v>
      </c>
      <c r="S427" s="201"/>
    </row>
    <row r="428" s="100" customFormat="1" ht="47" customHeight="1" spans="1:19">
      <c r="A428" s="185">
        <v>88</v>
      </c>
      <c r="B428" s="185" t="s">
        <v>1687</v>
      </c>
      <c r="C428" s="185" t="s">
        <v>108</v>
      </c>
      <c r="D428" s="185" t="s">
        <v>1688</v>
      </c>
      <c r="E428" s="186" t="s">
        <v>1689</v>
      </c>
      <c r="F428" s="185" t="s">
        <v>177</v>
      </c>
      <c r="G428" s="52">
        <v>18</v>
      </c>
      <c r="H428" s="52">
        <v>18</v>
      </c>
      <c r="I428" s="52">
        <v>0</v>
      </c>
      <c r="J428" s="52">
        <v>0</v>
      </c>
      <c r="K428" s="52">
        <v>38</v>
      </c>
      <c r="L428" s="52">
        <v>126</v>
      </c>
      <c r="M428" s="185" t="s">
        <v>1690</v>
      </c>
      <c r="N428" s="185" t="s">
        <v>113</v>
      </c>
      <c r="O428" s="185">
        <v>2019.3</v>
      </c>
      <c r="P428" s="185">
        <v>2019.12</v>
      </c>
      <c r="Q428" s="169" t="s">
        <v>1681</v>
      </c>
      <c r="R428" s="185" t="s">
        <v>124</v>
      </c>
      <c r="S428" s="202"/>
    </row>
    <row r="429" s="100" customFormat="1" ht="46" customHeight="1" spans="1:19">
      <c r="A429" s="185">
        <v>89</v>
      </c>
      <c r="B429" s="185" t="s">
        <v>1691</v>
      </c>
      <c r="C429" s="185" t="s">
        <v>108</v>
      </c>
      <c r="D429" s="185" t="s">
        <v>1692</v>
      </c>
      <c r="E429" s="186" t="s">
        <v>1693</v>
      </c>
      <c r="F429" s="185" t="s">
        <v>177</v>
      </c>
      <c r="G429" s="52">
        <v>16</v>
      </c>
      <c r="H429" s="52">
        <v>16</v>
      </c>
      <c r="I429" s="52">
        <v>0</v>
      </c>
      <c r="J429" s="52">
        <v>0</v>
      </c>
      <c r="K429" s="52">
        <v>24</v>
      </c>
      <c r="L429" s="52">
        <v>52</v>
      </c>
      <c r="M429" s="185" t="s">
        <v>1694</v>
      </c>
      <c r="N429" s="185" t="s">
        <v>1695</v>
      </c>
      <c r="O429" s="185">
        <v>2019.1</v>
      </c>
      <c r="P429" s="185">
        <v>2019.12</v>
      </c>
      <c r="Q429" s="169" t="s">
        <v>1681</v>
      </c>
      <c r="R429" s="185" t="s">
        <v>124</v>
      </c>
      <c r="S429" s="202"/>
    </row>
    <row r="430" s="100" customFormat="1" ht="51" customHeight="1" spans="1:19">
      <c r="A430" s="185">
        <v>90</v>
      </c>
      <c r="B430" s="185" t="s">
        <v>1696</v>
      </c>
      <c r="C430" s="185" t="s">
        <v>108</v>
      </c>
      <c r="D430" s="185" t="s">
        <v>1697</v>
      </c>
      <c r="E430" s="186" t="s">
        <v>1698</v>
      </c>
      <c r="F430" s="185" t="s">
        <v>177</v>
      </c>
      <c r="G430" s="52">
        <v>25</v>
      </c>
      <c r="H430" s="52">
        <v>25</v>
      </c>
      <c r="I430" s="52">
        <v>0</v>
      </c>
      <c r="J430" s="52">
        <v>0</v>
      </c>
      <c r="K430" s="52">
        <v>71</v>
      </c>
      <c r="L430" s="52">
        <v>240</v>
      </c>
      <c r="M430" s="185" t="s">
        <v>1699</v>
      </c>
      <c r="N430" s="185" t="s">
        <v>1700</v>
      </c>
      <c r="O430" s="185">
        <v>2019.3</v>
      </c>
      <c r="P430" s="185">
        <v>2019.12</v>
      </c>
      <c r="Q430" s="185" t="s">
        <v>1681</v>
      </c>
      <c r="R430" s="185" t="s">
        <v>124</v>
      </c>
      <c r="S430" s="201"/>
    </row>
    <row r="431" s="100" customFormat="1" ht="57" customHeight="1" spans="1:19">
      <c r="A431" s="185">
        <v>91</v>
      </c>
      <c r="B431" s="185" t="s">
        <v>1701</v>
      </c>
      <c r="C431" s="185" t="s">
        <v>108</v>
      </c>
      <c r="D431" s="185" t="s">
        <v>1702</v>
      </c>
      <c r="E431" s="186" t="s">
        <v>1703</v>
      </c>
      <c r="F431" s="185" t="s">
        <v>1372</v>
      </c>
      <c r="G431" s="52">
        <v>8</v>
      </c>
      <c r="H431" s="52">
        <v>8</v>
      </c>
      <c r="I431" s="52">
        <v>0</v>
      </c>
      <c r="J431" s="52">
        <v>0</v>
      </c>
      <c r="K431" s="52">
        <v>14</v>
      </c>
      <c r="L431" s="52">
        <v>42</v>
      </c>
      <c r="M431" s="185" t="s">
        <v>1704</v>
      </c>
      <c r="N431" s="185" t="s">
        <v>1705</v>
      </c>
      <c r="O431" s="197" t="s">
        <v>1706</v>
      </c>
      <c r="P431" s="197" t="s">
        <v>1640</v>
      </c>
      <c r="Q431" s="169" t="s">
        <v>1681</v>
      </c>
      <c r="R431" s="185" t="s">
        <v>115</v>
      </c>
      <c r="S431" s="201"/>
    </row>
    <row r="432" s="100" customFormat="1" ht="62" customHeight="1" spans="1:19">
      <c r="A432" s="185">
        <v>92</v>
      </c>
      <c r="B432" s="187" t="s">
        <v>1707</v>
      </c>
      <c r="C432" s="185" t="s">
        <v>108</v>
      </c>
      <c r="D432" s="209" t="s">
        <v>1708</v>
      </c>
      <c r="E432" s="210" t="s">
        <v>1709</v>
      </c>
      <c r="F432" s="209" t="s">
        <v>177</v>
      </c>
      <c r="G432" s="211">
        <v>15</v>
      </c>
      <c r="H432" s="211">
        <v>15</v>
      </c>
      <c r="I432" s="225">
        <v>0</v>
      </c>
      <c r="J432" s="225">
        <v>0</v>
      </c>
      <c r="K432" s="211">
        <v>26</v>
      </c>
      <c r="L432" s="211">
        <v>72</v>
      </c>
      <c r="M432" s="209" t="s">
        <v>1710</v>
      </c>
      <c r="N432" s="209" t="s">
        <v>1711</v>
      </c>
      <c r="O432" s="223">
        <v>2019.1</v>
      </c>
      <c r="P432" s="223">
        <v>2019.12</v>
      </c>
      <c r="Q432" s="212" t="s">
        <v>1681</v>
      </c>
      <c r="R432" s="209" t="s">
        <v>115</v>
      </c>
      <c r="S432" s="201"/>
    </row>
    <row r="433" s="100" customFormat="1" ht="48" customHeight="1" spans="1:19">
      <c r="A433" s="185">
        <v>93</v>
      </c>
      <c r="B433" s="169" t="s">
        <v>1712</v>
      </c>
      <c r="C433" s="185" t="s">
        <v>108</v>
      </c>
      <c r="D433" s="169" t="s">
        <v>1713</v>
      </c>
      <c r="E433" s="195" t="s">
        <v>1714</v>
      </c>
      <c r="F433" s="169" t="s">
        <v>177</v>
      </c>
      <c r="G433" s="73">
        <v>12</v>
      </c>
      <c r="H433" s="73">
        <v>12</v>
      </c>
      <c r="I433" s="73">
        <v>0</v>
      </c>
      <c r="J433" s="73">
        <v>0</v>
      </c>
      <c r="K433" s="73">
        <v>21</v>
      </c>
      <c r="L433" s="73">
        <v>62</v>
      </c>
      <c r="M433" s="169" t="s">
        <v>1715</v>
      </c>
      <c r="N433" s="185" t="s">
        <v>1716</v>
      </c>
      <c r="O433" s="226">
        <v>2019.3</v>
      </c>
      <c r="P433" s="226" t="s">
        <v>1332</v>
      </c>
      <c r="Q433" s="169" t="s">
        <v>1681</v>
      </c>
      <c r="R433" s="169" t="s">
        <v>124</v>
      </c>
      <c r="S433" s="202"/>
    </row>
    <row r="434" s="100" customFormat="1" ht="46" customHeight="1" spans="1:19">
      <c r="A434" s="185">
        <v>94</v>
      </c>
      <c r="B434" s="169" t="s">
        <v>1717</v>
      </c>
      <c r="C434" s="185" t="s">
        <v>108</v>
      </c>
      <c r="D434" s="169" t="s">
        <v>1718</v>
      </c>
      <c r="E434" s="195" t="s">
        <v>1719</v>
      </c>
      <c r="F434" s="169" t="s">
        <v>111</v>
      </c>
      <c r="G434" s="73">
        <v>10</v>
      </c>
      <c r="H434" s="73">
        <v>10</v>
      </c>
      <c r="I434" s="73">
        <v>0</v>
      </c>
      <c r="J434" s="73">
        <v>0</v>
      </c>
      <c r="K434" s="73">
        <v>14</v>
      </c>
      <c r="L434" s="73">
        <v>38</v>
      </c>
      <c r="M434" s="169" t="s">
        <v>1720</v>
      </c>
      <c r="N434" s="185" t="s">
        <v>1705</v>
      </c>
      <c r="O434" s="226" t="s">
        <v>1331</v>
      </c>
      <c r="P434" s="226" t="s">
        <v>1332</v>
      </c>
      <c r="Q434" s="169" t="s">
        <v>1681</v>
      </c>
      <c r="R434" s="169" t="s">
        <v>124</v>
      </c>
      <c r="S434" s="202"/>
    </row>
    <row r="435" s="100" customFormat="1" ht="46" customHeight="1" spans="1:19">
      <c r="A435" s="185">
        <v>95</v>
      </c>
      <c r="B435" s="185" t="s">
        <v>1721</v>
      </c>
      <c r="C435" s="185" t="s">
        <v>108</v>
      </c>
      <c r="D435" s="185" t="s">
        <v>1722</v>
      </c>
      <c r="E435" s="186" t="s">
        <v>1723</v>
      </c>
      <c r="F435" s="185" t="s">
        <v>177</v>
      </c>
      <c r="G435" s="52">
        <v>37</v>
      </c>
      <c r="H435" s="52">
        <v>37</v>
      </c>
      <c r="I435" s="52">
        <v>0</v>
      </c>
      <c r="J435" s="52">
        <v>0</v>
      </c>
      <c r="K435" s="52">
        <v>23</v>
      </c>
      <c r="L435" s="52">
        <v>81</v>
      </c>
      <c r="M435" s="185" t="s">
        <v>1724</v>
      </c>
      <c r="N435" s="185" t="s">
        <v>1725</v>
      </c>
      <c r="O435" s="185">
        <v>2019.3</v>
      </c>
      <c r="P435" s="185">
        <v>2019.12</v>
      </c>
      <c r="Q435" s="185" t="s">
        <v>1681</v>
      </c>
      <c r="R435" s="185" t="s">
        <v>124</v>
      </c>
      <c r="S435" s="201"/>
    </row>
    <row r="436" s="100" customFormat="1" ht="46" customHeight="1" spans="1:19">
      <c r="A436" s="185">
        <v>96</v>
      </c>
      <c r="B436" s="187" t="s">
        <v>1726</v>
      </c>
      <c r="C436" s="185" t="s">
        <v>108</v>
      </c>
      <c r="D436" s="212" t="s">
        <v>1727</v>
      </c>
      <c r="E436" s="213" t="s">
        <v>1728</v>
      </c>
      <c r="F436" s="212" t="s">
        <v>177</v>
      </c>
      <c r="G436" s="214">
        <v>15</v>
      </c>
      <c r="H436" s="214">
        <v>15</v>
      </c>
      <c r="I436" s="225">
        <v>0</v>
      </c>
      <c r="J436" s="225">
        <v>0</v>
      </c>
      <c r="K436" s="214">
        <v>24</v>
      </c>
      <c r="L436" s="214">
        <v>83</v>
      </c>
      <c r="M436" s="212" t="s">
        <v>1729</v>
      </c>
      <c r="N436" s="212" t="s">
        <v>113</v>
      </c>
      <c r="O436" s="214">
        <v>2018.11</v>
      </c>
      <c r="P436" s="214">
        <v>2019.7</v>
      </c>
      <c r="Q436" s="212" t="s">
        <v>1681</v>
      </c>
      <c r="R436" s="185" t="s">
        <v>115</v>
      </c>
      <c r="S436" s="229"/>
    </row>
    <row r="437" s="100" customFormat="1" ht="46" customHeight="1" spans="1:19">
      <c r="A437" s="185">
        <v>97</v>
      </c>
      <c r="B437" s="185" t="s">
        <v>1730</v>
      </c>
      <c r="C437" s="185" t="s">
        <v>108</v>
      </c>
      <c r="D437" s="185" t="s">
        <v>1731</v>
      </c>
      <c r="E437" s="186" t="s">
        <v>1732</v>
      </c>
      <c r="F437" s="185" t="s">
        <v>111</v>
      </c>
      <c r="G437" s="52">
        <v>15</v>
      </c>
      <c r="H437" s="52">
        <v>15</v>
      </c>
      <c r="I437" s="52">
        <v>0</v>
      </c>
      <c r="J437" s="52">
        <v>0</v>
      </c>
      <c r="K437" s="52">
        <v>18</v>
      </c>
      <c r="L437" s="52">
        <v>51</v>
      </c>
      <c r="M437" s="185" t="s">
        <v>1733</v>
      </c>
      <c r="N437" s="185" t="s">
        <v>1734</v>
      </c>
      <c r="O437" s="185">
        <v>2019.3</v>
      </c>
      <c r="P437" s="185">
        <v>2019.12</v>
      </c>
      <c r="Q437" s="185" t="s">
        <v>1681</v>
      </c>
      <c r="R437" s="185" t="s">
        <v>115</v>
      </c>
      <c r="S437" s="201"/>
    </row>
    <row r="438" s="100" customFormat="1" ht="46" customHeight="1" spans="1:19">
      <c r="A438" s="185">
        <v>98</v>
      </c>
      <c r="B438" s="187" t="s">
        <v>1735</v>
      </c>
      <c r="C438" s="185" t="s">
        <v>108</v>
      </c>
      <c r="D438" s="215" t="s">
        <v>1736</v>
      </c>
      <c r="E438" s="216" t="s">
        <v>1737</v>
      </c>
      <c r="F438" s="215" t="s">
        <v>177</v>
      </c>
      <c r="G438" s="217">
        <v>10</v>
      </c>
      <c r="H438" s="217">
        <v>10</v>
      </c>
      <c r="I438" s="225">
        <v>0</v>
      </c>
      <c r="J438" s="225">
        <v>0</v>
      </c>
      <c r="K438" s="217">
        <v>8</v>
      </c>
      <c r="L438" s="217">
        <v>37</v>
      </c>
      <c r="M438" s="215" t="s">
        <v>1738</v>
      </c>
      <c r="N438" s="215" t="s">
        <v>1739</v>
      </c>
      <c r="O438" s="217">
        <v>2019.3</v>
      </c>
      <c r="P438" s="217">
        <v>2019.12</v>
      </c>
      <c r="Q438" s="212" t="s">
        <v>1681</v>
      </c>
      <c r="R438" s="215" t="s">
        <v>115</v>
      </c>
      <c r="S438" s="229"/>
    </row>
    <row r="439" s="100" customFormat="1" ht="46" customHeight="1" spans="1:19">
      <c r="A439" s="185">
        <v>99</v>
      </c>
      <c r="B439" s="187" t="s">
        <v>1735</v>
      </c>
      <c r="C439" s="185" t="s">
        <v>108</v>
      </c>
      <c r="D439" s="218" t="s">
        <v>1740</v>
      </c>
      <c r="E439" s="219" t="s">
        <v>1741</v>
      </c>
      <c r="F439" s="218" t="s">
        <v>177</v>
      </c>
      <c r="G439" s="220">
        <v>15</v>
      </c>
      <c r="H439" s="220">
        <v>15</v>
      </c>
      <c r="I439" s="227">
        <v>0</v>
      </c>
      <c r="J439" s="227">
        <v>0</v>
      </c>
      <c r="K439" s="220">
        <v>3</v>
      </c>
      <c r="L439" s="220">
        <v>14</v>
      </c>
      <c r="M439" s="218" t="s">
        <v>1742</v>
      </c>
      <c r="N439" s="218" t="s">
        <v>1743</v>
      </c>
      <c r="O439" s="220">
        <v>2019.3</v>
      </c>
      <c r="P439" s="185">
        <v>2019.12</v>
      </c>
      <c r="Q439" s="212" t="s">
        <v>1681</v>
      </c>
      <c r="R439" s="218" t="s">
        <v>115</v>
      </c>
      <c r="S439" s="229"/>
    </row>
    <row r="440" s="100" customFormat="1" ht="46" customHeight="1" spans="1:19">
      <c r="A440" s="185">
        <v>100</v>
      </c>
      <c r="B440" s="185" t="s">
        <v>1744</v>
      </c>
      <c r="C440" s="185" t="s">
        <v>108</v>
      </c>
      <c r="D440" s="185" t="s">
        <v>1745</v>
      </c>
      <c r="E440" s="186" t="s">
        <v>1746</v>
      </c>
      <c r="F440" s="185" t="s">
        <v>111</v>
      </c>
      <c r="G440" s="52">
        <v>15</v>
      </c>
      <c r="H440" s="52">
        <v>15</v>
      </c>
      <c r="I440" s="52">
        <v>0</v>
      </c>
      <c r="J440" s="52">
        <v>0</v>
      </c>
      <c r="K440" s="52">
        <v>20</v>
      </c>
      <c r="L440" s="52">
        <v>69</v>
      </c>
      <c r="M440" s="185" t="s">
        <v>1747</v>
      </c>
      <c r="N440" s="185" t="s">
        <v>1748</v>
      </c>
      <c r="O440" s="185">
        <v>2019.3</v>
      </c>
      <c r="P440" s="185">
        <v>2019.12</v>
      </c>
      <c r="Q440" s="185" t="s">
        <v>1681</v>
      </c>
      <c r="R440" s="185" t="s">
        <v>115</v>
      </c>
      <c r="S440" s="201"/>
    </row>
    <row r="441" s="100" customFormat="1" ht="46" customHeight="1" spans="1:19">
      <c r="A441" s="185">
        <v>101</v>
      </c>
      <c r="B441" s="185" t="s">
        <v>1749</v>
      </c>
      <c r="C441" s="185" t="s">
        <v>108</v>
      </c>
      <c r="D441" s="185" t="s">
        <v>1750</v>
      </c>
      <c r="E441" s="186" t="s">
        <v>1751</v>
      </c>
      <c r="F441" s="185" t="s">
        <v>177</v>
      </c>
      <c r="G441" s="52">
        <v>10</v>
      </c>
      <c r="H441" s="52">
        <v>10</v>
      </c>
      <c r="I441" s="52">
        <v>0</v>
      </c>
      <c r="J441" s="52">
        <v>0</v>
      </c>
      <c r="K441" s="52">
        <v>14</v>
      </c>
      <c r="L441" s="52">
        <v>51</v>
      </c>
      <c r="M441" s="185" t="s">
        <v>1752</v>
      </c>
      <c r="N441" s="185" t="s">
        <v>1705</v>
      </c>
      <c r="O441" s="185">
        <v>2019.3</v>
      </c>
      <c r="P441" s="185">
        <v>2019.12</v>
      </c>
      <c r="Q441" s="185" t="s">
        <v>1681</v>
      </c>
      <c r="R441" s="185" t="s">
        <v>115</v>
      </c>
      <c r="S441" s="201"/>
    </row>
    <row r="442" s="100" customFormat="1" ht="53" customHeight="1" spans="1:19">
      <c r="A442" s="185">
        <v>102</v>
      </c>
      <c r="B442" s="185" t="s">
        <v>1753</v>
      </c>
      <c r="C442" s="185" t="s">
        <v>108</v>
      </c>
      <c r="D442" s="185" t="s">
        <v>1754</v>
      </c>
      <c r="E442" s="186" t="s">
        <v>1755</v>
      </c>
      <c r="F442" s="185" t="s">
        <v>177</v>
      </c>
      <c r="G442" s="52">
        <v>5</v>
      </c>
      <c r="H442" s="52">
        <v>5</v>
      </c>
      <c r="I442" s="52">
        <v>0</v>
      </c>
      <c r="J442" s="52">
        <v>0</v>
      </c>
      <c r="K442" s="52">
        <v>5</v>
      </c>
      <c r="L442" s="52">
        <v>19</v>
      </c>
      <c r="M442" s="185" t="s">
        <v>1756</v>
      </c>
      <c r="N442" s="185" t="s">
        <v>1757</v>
      </c>
      <c r="O442" s="185">
        <v>2019.3</v>
      </c>
      <c r="P442" s="185">
        <v>2019.12</v>
      </c>
      <c r="Q442" s="185" t="s">
        <v>1681</v>
      </c>
      <c r="R442" s="185" t="s">
        <v>115</v>
      </c>
      <c r="S442" s="201"/>
    </row>
    <row r="443" s="100" customFormat="1" ht="53" customHeight="1" spans="1:19">
      <c r="A443" s="185">
        <v>103</v>
      </c>
      <c r="B443" s="185" t="s">
        <v>1758</v>
      </c>
      <c r="C443" s="185" t="s">
        <v>108</v>
      </c>
      <c r="D443" s="185" t="s">
        <v>1759</v>
      </c>
      <c r="E443" s="186" t="s">
        <v>1760</v>
      </c>
      <c r="F443" s="185" t="s">
        <v>111</v>
      </c>
      <c r="G443" s="52">
        <v>15</v>
      </c>
      <c r="H443" s="52">
        <v>15</v>
      </c>
      <c r="I443" s="52">
        <v>0</v>
      </c>
      <c r="J443" s="52">
        <v>0</v>
      </c>
      <c r="K443" s="52">
        <v>21</v>
      </c>
      <c r="L443" s="52">
        <v>79</v>
      </c>
      <c r="M443" s="185" t="s">
        <v>1761</v>
      </c>
      <c r="N443" s="185" t="s">
        <v>1716</v>
      </c>
      <c r="O443" s="185">
        <v>2019.3</v>
      </c>
      <c r="P443" s="185">
        <v>2019.12</v>
      </c>
      <c r="Q443" s="185" t="s">
        <v>1681</v>
      </c>
      <c r="R443" s="185" t="s">
        <v>115</v>
      </c>
      <c r="S443" s="201"/>
    </row>
    <row r="444" s="100" customFormat="1" ht="53" customHeight="1" spans="1:19">
      <c r="A444" s="185">
        <v>104</v>
      </c>
      <c r="B444" s="185" t="s">
        <v>1762</v>
      </c>
      <c r="C444" s="185" t="s">
        <v>108</v>
      </c>
      <c r="D444" s="185" t="s">
        <v>1763</v>
      </c>
      <c r="E444" s="186" t="s">
        <v>1764</v>
      </c>
      <c r="F444" s="185" t="s">
        <v>111</v>
      </c>
      <c r="G444" s="52">
        <v>15</v>
      </c>
      <c r="H444" s="52">
        <v>15</v>
      </c>
      <c r="I444" s="52">
        <v>0</v>
      </c>
      <c r="J444" s="52">
        <v>0</v>
      </c>
      <c r="K444" s="52">
        <v>24</v>
      </c>
      <c r="L444" s="52">
        <v>80</v>
      </c>
      <c r="M444" s="185" t="s">
        <v>1765</v>
      </c>
      <c r="N444" s="185" t="s">
        <v>1695</v>
      </c>
      <c r="O444" s="185">
        <v>2019.3</v>
      </c>
      <c r="P444" s="185">
        <v>2019.12</v>
      </c>
      <c r="Q444" s="185" t="s">
        <v>1681</v>
      </c>
      <c r="R444" s="185" t="s">
        <v>115</v>
      </c>
      <c r="S444" s="201"/>
    </row>
    <row r="445" s="100" customFormat="1" ht="49" customHeight="1" spans="1:19">
      <c r="A445" s="185">
        <v>105</v>
      </c>
      <c r="B445" s="185" t="s">
        <v>1762</v>
      </c>
      <c r="C445" s="185" t="s">
        <v>108</v>
      </c>
      <c r="D445" s="185" t="s">
        <v>1766</v>
      </c>
      <c r="E445" s="186" t="s">
        <v>1767</v>
      </c>
      <c r="F445" s="185" t="s">
        <v>111</v>
      </c>
      <c r="G445" s="52">
        <v>10</v>
      </c>
      <c r="H445" s="52">
        <v>10</v>
      </c>
      <c r="I445" s="52">
        <v>0</v>
      </c>
      <c r="J445" s="52">
        <v>0</v>
      </c>
      <c r="K445" s="52">
        <v>24</v>
      </c>
      <c r="L445" s="52">
        <v>80</v>
      </c>
      <c r="M445" s="185" t="s">
        <v>1765</v>
      </c>
      <c r="N445" s="185" t="s">
        <v>1695</v>
      </c>
      <c r="O445" s="185">
        <v>2019.3</v>
      </c>
      <c r="P445" s="185">
        <v>2019.12</v>
      </c>
      <c r="Q445" s="185" t="s">
        <v>1681</v>
      </c>
      <c r="R445" s="185" t="s">
        <v>115</v>
      </c>
      <c r="S445" s="201"/>
    </row>
    <row r="446" s="100" customFormat="1" ht="51" customHeight="1" spans="1:19">
      <c r="A446" s="185">
        <v>106</v>
      </c>
      <c r="B446" s="187" t="s">
        <v>1768</v>
      </c>
      <c r="C446" s="185" t="s">
        <v>108</v>
      </c>
      <c r="D446" s="221" t="s">
        <v>1769</v>
      </c>
      <c r="E446" s="222" t="s">
        <v>1770</v>
      </c>
      <c r="F446" s="221" t="s">
        <v>111</v>
      </c>
      <c r="G446" s="223">
        <v>18</v>
      </c>
      <c r="H446" s="223">
        <v>18</v>
      </c>
      <c r="I446" s="225">
        <v>0</v>
      </c>
      <c r="J446" s="225">
        <v>0</v>
      </c>
      <c r="K446" s="223">
        <v>14</v>
      </c>
      <c r="L446" s="223">
        <v>31</v>
      </c>
      <c r="M446" s="221" t="s">
        <v>1771</v>
      </c>
      <c r="N446" s="221" t="s">
        <v>1705</v>
      </c>
      <c r="O446" s="223">
        <v>2019.1</v>
      </c>
      <c r="P446" s="185">
        <v>2019.12</v>
      </c>
      <c r="Q446" s="212" t="s">
        <v>1681</v>
      </c>
      <c r="R446" s="185" t="s">
        <v>115</v>
      </c>
      <c r="S446" s="201"/>
    </row>
    <row r="447" s="100" customFormat="1" ht="48" customHeight="1" spans="1:19">
      <c r="A447" s="185">
        <v>107</v>
      </c>
      <c r="B447" s="185" t="s">
        <v>1772</v>
      </c>
      <c r="C447" s="185" t="s">
        <v>108</v>
      </c>
      <c r="D447" s="185" t="s">
        <v>1773</v>
      </c>
      <c r="E447" s="186" t="s">
        <v>1774</v>
      </c>
      <c r="F447" s="185" t="s">
        <v>111</v>
      </c>
      <c r="G447" s="52">
        <v>6</v>
      </c>
      <c r="H447" s="52">
        <v>6</v>
      </c>
      <c r="I447" s="52">
        <v>0</v>
      </c>
      <c r="J447" s="52">
        <v>0</v>
      </c>
      <c r="K447" s="52">
        <v>21</v>
      </c>
      <c r="L447" s="52">
        <v>62</v>
      </c>
      <c r="M447" s="185" t="s">
        <v>1775</v>
      </c>
      <c r="N447" s="185" t="s">
        <v>1716</v>
      </c>
      <c r="O447" s="185">
        <v>2019.3</v>
      </c>
      <c r="P447" s="185">
        <v>2019.12</v>
      </c>
      <c r="Q447" s="185" t="s">
        <v>1681</v>
      </c>
      <c r="R447" s="185" t="s">
        <v>115</v>
      </c>
      <c r="S447" s="201"/>
    </row>
    <row r="448" s="100" customFormat="1" ht="50" customHeight="1" spans="1:19">
      <c r="A448" s="185">
        <v>108</v>
      </c>
      <c r="B448" s="185" t="s">
        <v>1776</v>
      </c>
      <c r="C448" s="185" t="s">
        <v>108</v>
      </c>
      <c r="D448" s="169" t="s">
        <v>1777</v>
      </c>
      <c r="E448" s="195" t="s">
        <v>1778</v>
      </c>
      <c r="F448" s="185" t="s">
        <v>177</v>
      </c>
      <c r="G448" s="52">
        <v>15</v>
      </c>
      <c r="H448" s="52">
        <v>15</v>
      </c>
      <c r="I448" s="52">
        <v>0</v>
      </c>
      <c r="J448" s="52">
        <v>0</v>
      </c>
      <c r="K448" s="52">
        <v>91</v>
      </c>
      <c r="L448" s="52">
        <v>297</v>
      </c>
      <c r="M448" s="185" t="s">
        <v>1779</v>
      </c>
      <c r="N448" s="185" t="s">
        <v>1780</v>
      </c>
      <c r="O448" s="197">
        <v>2019.3</v>
      </c>
      <c r="P448" s="197" t="s">
        <v>1332</v>
      </c>
      <c r="Q448" s="169" t="s">
        <v>1681</v>
      </c>
      <c r="R448" s="185" t="s">
        <v>124</v>
      </c>
      <c r="S448" s="201"/>
    </row>
    <row r="449" s="100" customFormat="1" ht="58" customHeight="1" spans="1:19">
      <c r="A449" s="185">
        <v>109</v>
      </c>
      <c r="B449" s="187" t="s">
        <v>1781</v>
      </c>
      <c r="C449" s="185" t="s">
        <v>108</v>
      </c>
      <c r="D449" s="230" t="s">
        <v>1180</v>
      </c>
      <c r="E449" s="231" t="s">
        <v>1782</v>
      </c>
      <c r="F449" s="209" t="s">
        <v>177</v>
      </c>
      <c r="G449" s="232">
        <v>15</v>
      </c>
      <c r="H449" s="232">
        <v>15</v>
      </c>
      <c r="I449" s="227">
        <v>0</v>
      </c>
      <c r="J449" s="227">
        <v>0</v>
      </c>
      <c r="K449" s="232">
        <v>20</v>
      </c>
      <c r="L449" s="232">
        <v>50</v>
      </c>
      <c r="M449" s="230" t="s">
        <v>1783</v>
      </c>
      <c r="N449" s="230" t="s">
        <v>113</v>
      </c>
      <c r="O449" s="223">
        <v>2019.1</v>
      </c>
      <c r="P449" s="223">
        <v>2019.7</v>
      </c>
      <c r="Q449" s="212" t="s">
        <v>1681</v>
      </c>
      <c r="R449" s="230" t="s">
        <v>115</v>
      </c>
      <c r="S449" s="229"/>
    </row>
    <row r="450" s="100" customFormat="1" ht="48" customHeight="1" spans="1:19">
      <c r="A450" s="185">
        <v>110</v>
      </c>
      <c r="B450" s="187" t="s">
        <v>1784</v>
      </c>
      <c r="C450" s="185" t="s">
        <v>108</v>
      </c>
      <c r="D450" s="233" t="s">
        <v>1785</v>
      </c>
      <c r="E450" s="234" t="s">
        <v>1786</v>
      </c>
      <c r="F450" s="233" t="s">
        <v>177</v>
      </c>
      <c r="G450" s="235">
        <v>18</v>
      </c>
      <c r="H450" s="235">
        <v>10</v>
      </c>
      <c r="I450" s="227">
        <v>0</v>
      </c>
      <c r="J450" s="227">
        <v>8</v>
      </c>
      <c r="K450" s="235">
        <v>41</v>
      </c>
      <c r="L450" s="235">
        <v>111</v>
      </c>
      <c r="M450" s="233" t="s">
        <v>1787</v>
      </c>
      <c r="N450" s="233" t="s">
        <v>1788</v>
      </c>
      <c r="O450" s="242" t="s">
        <v>729</v>
      </c>
      <c r="P450" s="223">
        <v>2019.6</v>
      </c>
      <c r="Q450" s="212" t="s">
        <v>1681</v>
      </c>
      <c r="R450" s="233" t="s">
        <v>115</v>
      </c>
      <c r="S450" s="229"/>
    </row>
    <row r="451" s="100" customFormat="1" ht="48" customHeight="1" spans="1:19">
      <c r="A451" s="185">
        <v>111</v>
      </c>
      <c r="B451" s="185" t="s">
        <v>1789</v>
      </c>
      <c r="C451" s="185" t="s">
        <v>108</v>
      </c>
      <c r="D451" s="185" t="s">
        <v>1790</v>
      </c>
      <c r="E451" s="186" t="s">
        <v>1791</v>
      </c>
      <c r="F451" s="185" t="s">
        <v>177</v>
      </c>
      <c r="G451" s="52">
        <v>19</v>
      </c>
      <c r="H451" s="52">
        <v>19</v>
      </c>
      <c r="I451" s="52">
        <v>0</v>
      </c>
      <c r="J451" s="52">
        <v>0</v>
      </c>
      <c r="K451" s="52">
        <v>28</v>
      </c>
      <c r="L451" s="52">
        <v>87</v>
      </c>
      <c r="M451" s="185" t="s">
        <v>1792</v>
      </c>
      <c r="N451" s="185" t="s">
        <v>1793</v>
      </c>
      <c r="O451" s="185">
        <v>2019.3</v>
      </c>
      <c r="P451" s="185">
        <v>2019.12</v>
      </c>
      <c r="Q451" s="169" t="s">
        <v>1681</v>
      </c>
      <c r="R451" s="185" t="s">
        <v>115</v>
      </c>
      <c r="S451" s="229"/>
    </row>
    <row r="452" s="100" customFormat="1" ht="48" customHeight="1" spans="1:19">
      <c r="A452" s="185">
        <v>112</v>
      </c>
      <c r="B452" s="187" t="s">
        <v>1794</v>
      </c>
      <c r="C452" s="185" t="s">
        <v>108</v>
      </c>
      <c r="D452" s="236" t="s">
        <v>1795</v>
      </c>
      <c r="E452" s="237" t="s">
        <v>1796</v>
      </c>
      <c r="F452" s="236" t="s">
        <v>177</v>
      </c>
      <c r="G452" s="238">
        <v>15</v>
      </c>
      <c r="H452" s="238">
        <v>15</v>
      </c>
      <c r="I452" s="227">
        <v>0</v>
      </c>
      <c r="J452" s="227">
        <v>0</v>
      </c>
      <c r="K452" s="238">
        <v>12</v>
      </c>
      <c r="L452" s="238">
        <v>35</v>
      </c>
      <c r="M452" s="236" t="s">
        <v>1797</v>
      </c>
      <c r="N452" s="236" t="s">
        <v>1798</v>
      </c>
      <c r="O452" s="238">
        <v>2019.3</v>
      </c>
      <c r="P452" s="238">
        <v>2019.6</v>
      </c>
      <c r="Q452" s="212" t="s">
        <v>1681</v>
      </c>
      <c r="R452" s="236" t="s">
        <v>115</v>
      </c>
      <c r="S452" s="229"/>
    </row>
    <row r="453" s="100" customFormat="1" ht="48" customHeight="1" spans="1:19">
      <c r="A453" s="185">
        <v>113</v>
      </c>
      <c r="B453" s="169" t="s">
        <v>1799</v>
      </c>
      <c r="C453" s="169" t="s">
        <v>108</v>
      </c>
      <c r="D453" s="169" t="s">
        <v>1800</v>
      </c>
      <c r="E453" s="195" t="s">
        <v>1801</v>
      </c>
      <c r="F453" s="169" t="s">
        <v>111</v>
      </c>
      <c r="G453" s="73">
        <v>26</v>
      </c>
      <c r="H453" s="73">
        <v>26</v>
      </c>
      <c r="I453" s="73">
        <v>0</v>
      </c>
      <c r="J453" s="73">
        <v>0</v>
      </c>
      <c r="K453" s="73">
        <v>5</v>
      </c>
      <c r="L453" s="73">
        <v>20</v>
      </c>
      <c r="M453" s="169" t="s">
        <v>1802</v>
      </c>
      <c r="N453" s="169" t="s">
        <v>113</v>
      </c>
      <c r="O453" s="169">
        <v>2019.8</v>
      </c>
      <c r="P453" s="169">
        <v>2019.12</v>
      </c>
      <c r="Q453" s="169" t="s">
        <v>1803</v>
      </c>
      <c r="R453" s="169" t="s">
        <v>124</v>
      </c>
      <c r="S453" s="201"/>
    </row>
    <row r="454" s="100" customFormat="1" ht="48" customHeight="1" spans="1:19">
      <c r="A454" s="185">
        <v>114</v>
      </c>
      <c r="B454" s="185" t="s">
        <v>1804</v>
      </c>
      <c r="C454" s="185" t="s">
        <v>108</v>
      </c>
      <c r="D454" s="185" t="s">
        <v>1805</v>
      </c>
      <c r="E454" s="186" t="s">
        <v>1806</v>
      </c>
      <c r="F454" s="185" t="s">
        <v>177</v>
      </c>
      <c r="G454" s="52">
        <v>24</v>
      </c>
      <c r="H454" s="52">
        <v>24</v>
      </c>
      <c r="I454" s="52">
        <v>0</v>
      </c>
      <c r="J454" s="52">
        <v>0</v>
      </c>
      <c r="K454" s="52">
        <v>11</v>
      </c>
      <c r="L454" s="52">
        <v>32</v>
      </c>
      <c r="M454" s="185" t="s">
        <v>1807</v>
      </c>
      <c r="N454" s="185" t="s">
        <v>113</v>
      </c>
      <c r="O454" s="185">
        <v>2019.1</v>
      </c>
      <c r="P454" s="185">
        <v>2019.5</v>
      </c>
      <c r="Q454" s="169" t="s">
        <v>1808</v>
      </c>
      <c r="R454" s="185" t="s">
        <v>124</v>
      </c>
      <c r="S454" s="201"/>
    </row>
    <row r="455" s="100" customFormat="1" ht="47" customHeight="1" spans="1:19">
      <c r="A455" s="185">
        <v>115</v>
      </c>
      <c r="B455" s="185" t="s">
        <v>1809</v>
      </c>
      <c r="C455" s="185" t="s">
        <v>108</v>
      </c>
      <c r="D455" s="185" t="s">
        <v>1810</v>
      </c>
      <c r="E455" s="186" t="s">
        <v>1811</v>
      </c>
      <c r="F455" s="185" t="s">
        <v>177</v>
      </c>
      <c r="G455" s="52">
        <v>10</v>
      </c>
      <c r="H455" s="52">
        <v>10</v>
      </c>
      <c r="I455" s="52">
        <v>0</v>
      </c>
      <c r="J455" s="52">
        <v>0</v>
      </c>
      <c r="K455" s="52">
        <v>16</v>
      </c>
      <c r="L455" s="52">
        <v>82</v>
      </c>
      <c r="M455" s="185" t="s">
        <v>1812</v>
      </c>
      <c r="N455" s="185" t="s">
        <v>113</v>
      </c>
      <c r="O455" s="185">
        <v>2019.2</v>
      </c>
      <c r="P455" s="185">
        <v>2019.5</v>
      </c>
      <c r="Q455" s="185" t="s">
        <v>1813</v>
      </c>
      <c r="R455" s="185" t="s">
        <v>958</v>
      </c>
      <c r="S455" s="201"/>
    </row>
    <row r="456" s="100" customFormat="1" ht="44" customHeight="1" spans="1:19">
      <c r="A456" s="185">
        <v>116</v>
      </c>
      <c r="B456" s="185" t="s">
        <v>1814</v>
      </c>
      <c r="C456" s="185" t="s">
        <v>108</v>
      </c>
      <c r="D456" s="185" t="s">
        <v>1810</v>
      </c>
      <c r="E456" s="186" t="s">
        <v>1815</v>
      </c>
      <c r="F456" s="185" t="s">
        <v>177</v>
      </c>
      <c r="G456" s="52">
        <v>8</v>
      </c>
      <c r="H456" s="52">
        <v>8</v>
      </c>
      <c r="I456" s="241">
        <v>0</v>
      </c>
      <c r="J456" s="241">
        <v>0</v>
      </c>
      <c r="K456" s="52">
        <v>45</v>
      </c>
      <c r="L456" s="52">
        <v>158</v>
      </c>
      <c r="M456" s="185" t="s">
        <v>1816</v>
      </c>
      <c r="N456" s="185" t="s">
        <v>113</v>
      </c>
      <c r="O456" s="185">
        <v>2019.3</v>
      </c>
      <c r="P456" s="185">
        <v>2019.12</v>
      </c>
      <c r="Q456" s="185" t="s">
        <v>1813</v>
      </c>
      <c r="R456" s="185" t="s">
        <v>124</v>
      </c>
      <c r="S456" s="201"/>
    </row>
    <row r="457" s="100" customFormat="1" ht="43" customHeight="1" spans="1:19">
      <c r="A457" s="185">
        <v>117</v>
      </c>
      <c r="B457" s="185" t="s">
        <v>1817</v>
      </c>
      <c r="C457" s="185" t="s">
        <v>108</v>
      </c>
      <c r="D457" s="185" t="s">
        <v>1810</v>
      </c>
      <c r="E457" s="186" t="s">
        <v>1818</v>
      </c>
      <c r="F457" s="185" t="s">
        <v>177</v>
      </c>
      <c r="G457" s="52">
        <v>8</v>
      </c>
      <c r="H457" s="52">
        <v>8</v>
      </c>
      <c r="I457" s="52">
        <v>0</v>
      </c>
      <c r="J457" s="52">
        <v>0</v>
      </c>
      <c r="K457" s="52">
        <v>45</v>
      </c>
      <c r="L457" s="52">
        <v>158</v>
      </c>
      <c r="M457" s="185" t="s">
        <v>1816</v>
      </c>
      <c r="N457" s="185" t="s">
        <v>113</v>
      </c>
      <c r="O457" s="185">
        <v>2019.3</v>
      </c>
      <c r="P457" s="185">
        <v>2019.12</v>
      </c>
      <c r="Q457" s="185" t="s">
        <v>1813</v>
      </c>
      <c r="R457" s="185" t="s">
        <v>124</v>
      </c>
      <c r="S457" s="201"/>
    </row>
    <row r="458" s="100" customFormat="1" ht="48" customHeight="1" spans="1:19">
      <c r="A458" s="185">
        <v>118</v>
      </c>
      <c r="B458" s="185" t="s">
        <v>1819</v>
      </c>
      <c r="C458" s="185" t="s">
        <v>108</v>
      </c>
      <c r="D458" s="185" t="s">
        <v>193</v>
      </c>
      <c r="E458" s="186" t="s">
        <v>1820</v>
      </c>
      <c r="F458" s="185" t="s">
        <v>111</v>
      </c>
      <c r="G458" s="52">
        <v>9</v>
      </c>
      <c r="H458" s="52">
        <v>9</v>
      </c>
      <c r="I458" s="52">
        <v>0</v>
      </c>
      <c r="J458" s="52">
        <v>0</v>
      </c>
      <c r="K458" s="52">
        <v>15</v>
      </c>
      <c r="L458" s="52">
        <v>68</v>
      </c>
      <c r="M458" s="185" t="s">
        <v>1821</v>
      </c>
      <c r="N458" s="185" t="s">
        <v>113</v>
      </c>
      <c r="O458" s="185">
        <v>2019.2</v>
      </c>
      <c r="P458" s="185">
        <v>2019.9</v>
      </c>
      <c r="Q458" s="185" t="s">
        <v>1813</v>
      </c>
      <c r="R458" s="185" t="s">
        <v>124</v>
      </c>
      <c r="S458" s="201"/>
    </row>
    <row r="459" s="100" customFormat="1" ht="49" customHeight="1" spans="1:19">
      <c r="A459" s="185">
        <v>119</v>
      </c>
      <c r="B459" s="169" t="s">
        <v>1822</v>
      </c>
      <c r="C459" s="185" t="s">
        <v>108</v>
      </c>
      <c r="D459" s="169" t="s">
        <v>1823</v>
      </c>
      <c r="E459" s="195" t="s">
        <v>1824</v>
      </c>
      <c r="F459" s="169" t="s">
        <v>177</v>
      </c>
      <c r="G459" s="73">
        <v>8</v>
      </c>
      <c r="H459" s="73">
        <v>8</v>
      </c>
      <c r="I459" s="73">
        <v>0</v>
      </c>
      <c r="J459" s="73">
        <v>0</v>
      </c>
      <c r="K459" s="73">
        <v>40</v>
      </c>
      <c r="L459" s="73">
        <v>135</v>
      </c>
      <c r="M459" s="169" t="s">
        <v>1825</v>
      </c>
      <c r="N459" s="185" t="s">
        <v>113</v>
      </c>
      <c r="O459" s="169" t="s">
        <v>1826</v>
      </c>
      <c r="P459" s="169" t="s">
        <v>1827</v>
      </c>
      <c r="Q459" s="169" t="s">
        <v>1813</v>
      </c>
      <c r="R459" s="169" t="s">
        <v>124</v>
      </c>
      <c r="S459" s="201"/>
    </row>
    <row r="460" s="100" customFormat="1" ht="37" customHeight="1" spans="1:19">
      <c r="A460" s="185">
        <v>120</v>
      </c>
      <c r="B460" s="185" t="s">
        <v>1828</v>
      </c>
      <c r="C460" s="185" t="s">
        <v>108</v>
      </c>
      <c r="D460" s="185" t="s">
        <v>193</v>
      </c>
      <c r="E460" s="186" t="s">
        <v>1829</v>
      </c>
      <c r="F460" s="185" t="s">
        <v>111</v>
      </c>
      <c r="G460" s="52">
        <v>9</v>
      </c>
      <c r="H460" s="52">
        <v>9</v>
      </c>
      <c r="I460" s="52">
        <v>0</v>
      </c>
      <c r="J460" s="52">
        <v>0</v>
      </c>
      <c r="K460" s="52">
        <v>25</v>
      </c>
      <c r="L460" s="52">
        <v>108</v>
      </c>
      <c r="M460" s="185" t="s">
        <v>1830</v>
      </c>
      <c r="N460" s="185" t="s">
        <v>113</v>
      </c>
      <c r="O460" s="185">
        <v>2019.2</v>
      </c>
      <c r="P460" s="185">
        <v>2019.9</v>
      </c>
      <c r="Q460" s="185" t="s">
        <v>1813</v>
      </c>
      <c r="R460" s="185" t="s">
        <v>124</v>
      </c>
      <c r="S460" s="201"/>
    </row>
    <row r="461" s="100" customFormat="1" ht="48" customHeight="1" spans="1:19">
      <c r="A461" s="185">
        <v>121</v>
      </c>
      <c r="B461" s="185" t="s">
        <v>1831</v>
      </c>
      <c r="C461" s="185" t="s">
        <v>108</v>
      </c>
      <c r="D461" s="185" t="s">
        <v>193</v>
      </c>
      <c r="E461" s="186" t="s">
        <v>1832</v>
      </c>
      <c r="F461" s="185" t="s">
        <v>111</v>
      </c>
      <c r="G461" s="52">
        <v>5</v>
      </c>
      <c r="H461" s="52">
        <v>5</v>
      </c>
      <c r="I461" s="52">
        <v>0</v>
      </c>
      <c r="J461" s="52">
        <v>0</v>
      </c>
      <c r="K461" s="52">
        <v>22</v>
      </c>
      <c r="L461" s="52">
        <v>65</v>
      </c>
      <c r="M461" s="185" t="s">
        <v>1833</v>
      </c>
      <c r="N461" s="185" t="s">
        <v>113</v>
      </c>
      <c r="O461" s="185">
        <v>2019.2</v>
      </c>
      <c r="P461" s="185">
        <v>2019.9</v>
      </c>
      <c r="Q461" s="185" t="s">
        <v>1813</v>
      </c>
      <c r="R461" s="185" t="s">
        <v>124</v>
      </c>
      <c r="S461" s="201"/>
    </row>
    <row r="462" s="100" customFormat="1" ht="42" customHeight="1" spans="1:19">
      <c r="A462" s="185">
        <v>122</v>
      </c>
      <c r="B462" s="185" t="s">
        <v>1834</v>
      </c>
      <c r="C462" s="185" t="s">
        <v>108</v>
      </c>
      <c r="D462" s="185" t="s">
        <v>1835</v>
      </c>
      <c r="E462" s="186" t="s">
        <v>1836</v>
      </c>
      <c r="F462" s="185" t="s">
        <v>177</v>
      </c>
      <c r="G462" s="52">
        <v>10</v>
      </c>
      <c r="H462" s="52">
        <v>10</v>
      </c>
      <c r="I462" s="52">
        <v>0</v>
      </c>
      <c r="J462" s="52">
        <v>0</v>
      </c>
      <c r="K462" s="52">
        <v>102</v>
      </c>
      <c r="L462" s="52">
        <v>380</v>
      </c>
      <c r="M462" s="185" t="s">
        <v>1816</v>
      </c>
      <c r="N462" s="185" t="s">
        <v>113</v>
      </c>
      <c r="O462" s="185">
        <v>2019.3</v>
      </c>
      <c r="P462" s="185">
        <v>2019.12</v>
      </c>
      <c r="Q462" s="185" t="s">
        <v>1813</v>
      </c>
      <c r="R462" s="185" t="s">
        <v>124</v>
      </c>
      <c r="S462" s="201"/>
    </row>
    <row r="463" s="100" customFormat="1" ht="42" customHeight="1" spans="1:19">
      <c r="A463" s="185">
        <v>123</v>
      </c>
      <c r="B463" s="37" t="s">
        <v>1837</v>
      </c>
      <c r="C463" s="37" t="s">
        <v>108</v>
      </c>
      <c r="D463" s="37" t="s">
        <v>1838</v>
      </c>
      <c r="E463" s="149" t="s">
        <v>1839</v>
      </c>
      <c r="F463" s="37" t="s">
        <v>111</v>
      </c>
      <c r="G463" s="37">
        <v>12</v>
      </c>
      <c r="H463" s="37">
        <v>12</v>
      </c>
      <c r="I463" s="52">
        <v>0</v>
      </c>
      <c r="J463" s="52">
        <v>0</v>
      </c>
      <c r="K463" s="37">
        <v>56</v>
      </c>
      <c r="L463" s="37">
        <v>204</v>
      </c>
      <c r="M463" s="37" t="s">
        <v>1840</v>
      </c>
      <c r="N463" s="37" t="s">
        <v>113</v>
      </c>
      <c r="O463" s="37">
        <v>2019.3</v>
      </c>
      <c r="P463" s="37">
        <v>2019.12</v>
      </c>
      <c r="Q463" s="37" t="s">
        <v>1813</v>
      </c>
      <c r="R463" s="37" t="s">
        <v>124</v>
      </c>
      <c r="S463" s="243"/>
    </row>
    <row r="464" s="100" customFormat="1" ht="42" customHeight="1" spans="1:19">
      <c r="A464" s="185">
        <v>124</v>
      </c>
      <c r="B464" s="185" t="s">
        <v>1841</v>
      </c>
      <c r="C464" s="185" t="s">
        <v>108</v>
      </c>
      <c r="D464" s="185" t="s">
        <v>1838</v>
      </c>
      <c r="E464" s="186" t="s">
        <v>1842</v>
      </c>
      <c r="F464" s="185" t="s">
        <v>177</v>
      </c>
      <c r="G464" s="185">
        <v>30</v>
      </c>
      <c r="H464" s="185">
        <v>30</v>
      </c>
      <c r="I464" s="185">
        <v>0</v>
      </c>
      <c r="J464" s="185">
        <v>0</v>
      </c>
      <c r="K464" s="185">
        <v>46</v>
      </c>
      <c r="L464" s="185">
        <v>172</v>
      </c>
      <c r="M464" s="185" t="s">
        <v>1843</v>
      </c>
      <c r="N464" s="185" t="s">
        <v>113</v>
      </c>
      <c r="O464" s="185">
        <v>2019.3</v>
      </c>
      <c r="P464" s="185">
        <v>2019.12</v>
      </c>
      <c r="Q464" s="185" t="s">
        <v>1813</v>
      </c>
      <c r="R464" s="185" t="s">
        <v>124</v>
      </c>
      <c r="S464" s="201"/>
    </row>
    <row r="465" s="100" customFormat="1" ht="40" customHeight="1" spans="1:19">
      <c r="A465" s="185">
        <v>125</v>
      </c>
      <c r="B465" s="185" t="s">
        <v>1844</v>
      </c>
      <c r="C465" s="185" t="s">
        <v>108</v>
      </c>
      <c r="D465" s="185" t="s">
        <v>1838</v>
      </c>
      <c r="E465" s="186" t="s">
        <v>1845</v>
      </c>
      <c r="F465" s="185" t="s">
        <v>111</v>
      </c>
      <c r="G465" s="185">
        <v>8</v>
      </c>
      <c r="H465" s="185">
        <v>8</v>
      </c>
      <c r="I465" s="185">
        <v>0</v>
      </c>
      <c r="J465" s="185">
        <v>0</v>
      </c>
      <c r="K465" s="185">
        <v>56</v>
      </c>
      <c r="L465" s="185">
        <v>204</v>
      </c>
      <c r="M465" s="185" t="s">
        <v>1840</v>
      </c>
      <c r="N465" s="185" t="s">
        <v>113</v>
      </c>
      <c r="O465" s="185">
        <v>2019.3</v>
      </c>
      <c r="P465" s="185">
        <v>2019.1</v>
      </c>
      <c r="Q465" s="185" t="s">
        <v>1813</v>
      </c>
      <c r="R465" s="185" t="s">
        <v>124</v>
      </c>
      <c r="S465" s="201"/>
    </row>
    <row r="466" s="100" customFormat="1" ht="40" customHeight="1" spans="1:19">
      <c r="A466" s="185">
        <v>126</v>
      </c>
      <c r="B466" s="185" t="s">
        <v>1846</v>
      </c>
      <c r="C466" s="185" t="s">
        <v>108</v>
      </c>
      <c r="D466" s="185" t="s">
        <v>1847</v>
      </c>
      <c r="E466" s="186" t="s">
        <v>1848</v>
      </c>
      <c r="F466" s="185" t="s">
        <v>111</v>
      </c>
      <c r="G466" s="52">
        <v>5</v>
      </c>
      <c r="H466" s="52">
        <v>5</v>
      </c>
      <c r="I466" s="52">
        <v>0</v>
      </c>
      <c r="J466" s="52">
        <v>0</v>
      </c>
      <c r="K466" s="52">
        <v>16</v>
      </c>
      <c r="L466" s="52">
        <v>58</v>
      </c>
      <c r="M466" s="185" t="s">
        <v>1849</v>
      </c>
      <c r="N466" s="185" t="s">
        <v>113</v>
      </c>
      <c r="O466" s="185" t="s">
        <v>1850</v>
      </c>
      <c r="P466" s="185">
        <v>2019.12</v>
      </c>
      <c r="Q466" s="185" t="s">
        <v>1813</v>
      </c>
      <c r="R466" s="185" t="s">
        <v>115</v>
      </c>
      <c r="S466" s="201"/>
    </row>
    <row r="467" s="100" customFormat="1" ht="40" customHeight="1" spans="1:19">
      <c r="A467" s="185">
        <v>127</v>
      </c>
      <c r="B467" s="185" t="s">
        <v>1851</v>
      </c>
      <c r="C467" s="185" t="s">
        <v>108</v>
      </c>
      <c r="D467" s="185" t="s">
        <v>1847</v>
      </c>
      <c r="E467" s="186" t="s">
        <v>1852</v>
      </c>
      <c r="F467" s="185" t="s">
        <v>177</v>
      </c>
      <c r="G467" s="52">
        <v>10</v>
      </c>
      <c r="H467" s="52">
        <v>10</v>
      </c>
      <c r="I467" s="52">
        <v>0</v>
      </c>
      <c r="J467" s="52">
        <v>0</v>
      </c>
      <c r="K467" s="52">
        <v>10</v>
      </c>
      <c r="L467" s="52">
        <v>33</v>
      </c>
      <c r="M467" s="185" t="s">
        <v>1853</v>
      </c>
      <c r="N467" s="185" t="s">
        <v>113</v>
      </c>
      <c r="O467" s="185">
        <v>2019.4</v>
      </c>
      <c r="P467" s="185">
        <v>2019.12</v>
      </c>
      <c r="Q467" s="185" t="s">
        <v>1813</v>
      </c>
      <c r="R467" s="185" t="s">
        <v>115</v>
      </c>
      <c r="S467" s="201"/>
    </row>
    <row r="468" s="100" customFormat="1" ht="40" customHeight="1" spans="1:19">
      <c r="A468" s="185">
        <v>128</v>
      </c>
      <c r="B468" s="185" t="s">
        <v>1854</v>
      </c>
      <c r="C468" s="185" t="s">
        <v>108</v>
      </c>
      <c r="D468" s="185" t="s">
        <v>1855</v>
      </c>
      <c r="E468" s="186" t="s">
        <v>1856</v>
      </c>
      <c r="F468" s="185" t="s">
        <v>203</v>
      </c>
      <c r="G468" s="52">
        <v>9</v>
      </c>
      <c r="H468" s="52">
        <v>9</v>
      </c>
      <c r="I468" s="52">
        <v>0</v>
      </c>
      <c r="J468" s="52">
        <v>0</v>
      </c>
      <c r="K468" s="52">
        <v>18</v>
      </c>
      <c r="L468" s="52">
        <v>74</v>
      </c>
      <c r="M468" s="185" t="s">
        <v>1857</v>
      </c>
      <c r="N468" s="185" t="s">
        <v>113</v>
      </c>
      <c r="O468" s="185">
        <v>2019.1</v>
      </c>
      <c r="P468" s="185">
        <v>2019.5</v>
      </c>
      <c r="Q468" s="185" t="s">
        <v>1813</v>
      </c>
      <c r="R468" s="185" t="s">
        <v>115</v>
      </c>
      <c r="S468" s="201"/>
    </row>
    <row r="469" s="100" customFormat="1" ht="40" customHeight="1" spans="1:19">
      <c r="A469" s="185">
        <v>129</v>
      </c>
      <c r="B469" s="185" t="s">
        <v>1858</v>
      </c>
      <c r="C469" s="185" t="s">
        <v>108</v>
      </c>
      <c r="D469" s="185" t="s">
        <v>1855</v>
      </c>
      <c r="E469" s="186" t="s">
        <v>1859</v>
      </c>
      <c r="F469" s="185" t="s">
        <v>177</v>
      </c>
      <c r="G469" s="52">
        <v>6</v>
      </c>
      <c r="H469" s="52">
        <v>6</v>
      </c>
      <c r="I469" s="52">
        <v>0</v>
      </c>
      <c r="J469" s="52">
        <v>0</v>
      </c>
      <c r="K469" s="52">
        <v>12</v>
      </c>
      <c r="L469" s="52">
        <v>75</v>
      </c>
      <c r="M469" s="185" t="s">
        <v>1860</v>
      </c>
      <c r="N469" s="185" t="s">
        <v>113</v>
      </c>
      <c r="O469" s="185">
        <v>2019.3</v>
      </c>
      <c r="P469" s="185">
        <v>2019.12</v>
      </c>
      <c r="Q469" s="185" t="s">
        <v>1813</v>
      </c>
      <c r="R469" s="185" t="s">
        <v>115</v>
      </c>
      <c r="S469" s="201"/>
    </row>
    <row r="470" s="100" customFormat="1" ht="40" customHeight="1" spans="1:19">
      <c r="A470" s="185">
        <v>130</v>
      </c>
      <c r="B470" s="185" t="s">
        <v>1861</v>
      </c>
      <c r="C470" s="185" t="s">
        <v>108</v>
      </c>
      <c r="D470" s="185" t="s">
        <v>1862</v>
      </c>
      <c r="E470" s="186" t="s">
        <v>1863</v>
      </c>
      <c r="F470" s="185" t="s">
        <v>111</v>
      </c>
      <c r="G470" s="52">
        <v>28</v>
      </c>
      <c r="H470" s="52">
        <v>28</v>
      </c>
      <c r="I470" s="52">
        <v>0</v>
      </c>
      <c r="J470" s="52">
        <v>0</v>
      </c>
      <c r="K470" s="52">
        <v>68</v>
      </c>
      <c r="L470" s="52">
        <v>278</v>
      </c>
      <c r="M470" s="185" t="s">
        <v>1864</v>
      </c>
      <c r="N470" s="185" t="s">
        <v>113</v>
      </c>
      <c r="O470" s="185">
        <v>2019.5</v>
      </c>
      <c r="P470" s="185">
        <v>2019.11</v>
      </c>
      <c r="Q470" s="185" t="s">
        <v>1813</v>
      </c>
      <c r="R470" s="185" t="s">
        <v>115</v>
      </c>
      <c r="S470" s="201"/>
    </row>
    <row r="471" s="100" customFormat="1" ht="40" customHeight="1" spans="1:19">
      <c r="A471" s="185">
        <v>131</v>
      </c>
      <c r="B471" s="185" t="s">
        <v>1865</v>
      </c>
      <c r="C471" s="185" t="s">
        <v>108</v>
      </c>
      <c r="D471" s="185" t="s">
        <v>1866</v>
      </c>
      <c r="E471" s="186" t="s">
        <v>1867</v>
      </c>
      <c r="F471" s="185" t="s">
        <v>177</v>
      </c>
      <c r="G471" s="52">
        <v>15</v>
      </c>
      <c r="H471" s="52">
        <v>15</v>
      </c>
      <c r="I471" s="52">
        <v>0</v>
      </c>
      <c r="J471" s="52">
        <v>0</v>
      </c>
      <c r="K471" s="52">
        <v>40</v>
      </c>
      <c r="L471" s="52">
        <v>138</v>
      </c>
      <c r="M471" s="185" t="s">
        <v>1868</v>
      </c>
      <c r="N471" s="185" t="s">
        <v>113</v>
      </c>
      <c r="O471" s="185">
        <v>2019.3</v>
      </c>
      <c r="P471" s="185">
        <v>2019.6</v>
      </c>
      <c r="Q471" s="185" t="s">
        <v>1813</v>
      </c>
      <c r="R471" s="185" t="s">
        <v>115</v>
      </c>
      <c r="S471" s="201"/>
    </row>
    <row r="472" s="100" customFormat="1" ht="40" customHeight="1" spans="1:19">
      <c r="A472" s="185">
        <v>132</v>
      </c>
      <c r="B472" s="185" t="s">
        <v>1869</v>
      </c>
      <c r="C472" s="185" t="s">
        <v>108</v>
      </c>
      <c r="D472" s="185" t="s">
        <v>1870</v>
      </c>
      <c r="E472" s="186" t="s">
        <v>1871</v>
      </c>
      <c r="F472" s="185" t="s">
        <v>177</v>
      </c>
      <c r="G472" s="52">
        <v>6</v>
      </c>
      <c r="H472" s="52">
        <v>6</v>
      </c>
      <c r="I472" s="52">
        <v>0</v>
      </c>
      <c r="J472" s="52">
        <v>0</v>
      </c>
      <c r="K472" s="52">
        <v>15</v>
      </c>
      <c r="L472" s="52">
        <v>50</v>
      </c>
      <c r="M472" s="185" t="s">
        <v>1872</v>
      </c>
      <c r="N472" s="185" t="s">
        <v>113</v>
      </c>
      <c r="O472" s="185">
        <v>2019.3</v>
      </c>
      <c r="P472" s="185">
        <v>2019.12</v>
      </c>
      <c r="Q472" s="185" t="s">
        <v>1813</v>
      </c>
      <c r="R472" s="185" t="s">
        <v>115</v>
      </c>
      <c r="S472" s="201"/>
    </row>
    <row r="473" s="100" customFormat="1" ht="40" customHeight="1" spans="1:19">
      <c r="A473" s="185">
        <v>133</v>
      </c>
      <c r="B473" s="185" t="s">
        <v>1873</v>
      </c>
      <c r="C473" s="185" t="s">
        <v>108</v>
      </c>
      <c r="D473" s="185" t="s">
        <v>1870</v>
      </c>
      <c r="E473" s="186" t="s">
        <v>1874</v>
      </c>
      <c r="F473" s="185" t="s">
        <v>177</v>
      </c>
      <c r="G473" s="52">
        <v>10</v>
      </c>
      <c r="H473" s="52">
        <v>10</v>
      </c>
      <c r="I473" s="52">
        <v>0</v>
      </c>
      <c r="J473" s="52">
        <v>0</v>
      </c>
      <c r="K473" s="52">
        <v>20</v>
      </c>
      <c r="L473" s="52">
        <v>100</v>
      </c>
      <c r="M473" s="185" t="s">
        <v>1875</v>
      </c>
      <c r="N473" s="185" t="s">
        <v>113</v>
      </c>
      <c r="O473" s="185">
        <v>2019.6</v>
      </c>
      <c r="P473" s="185">
        <v>2019.12</v>
      </c>
      <c r="Q473" s="185" t="s">
        <v>1813</v>
      </c>
      <c r="R473" s="185" t="s">
        <v>115</v>
      </c>
      <c r="S473" s="201"/>
    </row>
    <row r="474" s="100" customFormat="1" ht="40" customHeight="1" spans="1:19">
      <c r="A474" s="185">
        <v>134</v>
      </c>
      <c r="B474" s="185" t="s">
        <v>1876</v>
      </c>
      <c r="C474" s="185" t="s">
        <v>108</v>
      </c>
      <c r="D474" s="185" t="s">
        <v>157</v>
      </c>
      <c r="E474" s="186" t="s">
        <v>1877</v>
      </c>
      <c r="F474" s="185" t="s">
        <v>111</v>
      </c>
      <c r="G474" s="52">
        <v>25</v>
      </c>
      <c r="H474" s="52">
        <v>25</v>
      </c>
      <c r="I474" s="52">
        <v>0</v>
      </c>
      <c r="J474" s="52">
        <v>0</v>
      </c>
      <c r="K474" s="52">
        <v>56</v>
      </c>
      <c r="L474" s="52">
        <v>487</v>
      </c>
      <c r="M474" s="185" t="s">
        <v>1878</v>
      </c>
      <c r="N474" s="185" t="s">
        <v>113</v>
      </c>
      <c r="O474" s="185">
        <v>2019.3</v>
      </c>
      <c r="P474" s="185">
        <v>2019.12</v>
      </c>
      <c r="Q474" s="185" t="s">
        <v>1813</v>
      </c>
      <c r="R474" s="185" t="s">
        <v>115</v>
      </c>
      <c r="S474" s="201"/>
    </row>
    <row r="475" s="100" customFormat="1" ht="40" customHeight="1" spans="1:19">
      <c r="A475" s="185">
        <v>135</v>
      </c>
      <c r="B475" s="185" t="s">
        <v>1879</v>
      </c>
      <c r="C475" s="185" t="s">
        <v>108</v>
      </c>
      <c r="D475" s="185" t="s">
        <v>1880</v>
      </c>
      <c r="E475" s="186" t="s">
        <v>1881</v>
      </c>
      <c r="F475" s="185" t="s">
        <v>177</v>
      </c>
      <c r="G475" s="52">
        <v>10</v>
      </c>
      <c r="H475" s="52">
        <v>10</v>
      </c>
      <c r="I475" s="52">
        <v>0</v>
      </c>
      <c r="J475" s="52">
        <v>0</v>
      </c>
      <c r="K475" s="52">
        <v>24</v>
      </c>
      <c r="L475" s="52">
        <v>80</v>
      </c>
      <c r="M475" s="185" t="s">
        <v>1882</v>
      </c>
      <c r="N475" s="185" t="s">
        <v>113</v>
      </c>
      <c r="O475" s="185">
        <v>2019.3</v>
      </c>
      <c r="P475" s="185">
        <v>2019.12</v>
      </c>
      <c r="Q475" s="185" t="s">
        <v>1813</v>
      </c>
      <c r="R475" s="185" t="s">
        <v>115</v>
      </c>
      <c r="S475" s="201"/>
    </row>
    <row r="476" s="100" customFormat="1" ht="40" customHeight="1" spans="1:19">
      <c r="A476" s="185">
        <v>136</v>
      </c>
      <c r="B476" s="185" t="s">
        <v>1883</v>
      </c>
      <c r="C476" s="185" t="s">
        <v>108</v>
      </c>
      <c r="D476" s="185" t="s">
        <v>1880</v>
      </c>
      <c r="E476" s="186" t="s">
        <v>1884</v>
      </c>
      <c r="F476" s="185" t="s">
        <v>177</v>
      </c>
      <c r="G476" s="52">
        <v>10</v>
      </c>
      <c r="H476" s="52">
        <v>10</v>
      </c>
      <c r="I476" s="52">
        <v>0</v>
      </c>
      <c r="J476" s="52">
        <v>0</v>
      </c>
      <c r="K476" s="52">
        <v>35</v>
      </c>
      <c r="L476" s="52">
        <v>132</v>
      </c>
      <c r="M476" s="185" t="s">
        <v>1885</v>
      </c>
      <c r="N476" s="185" t="s">
        <v>113</v>
      </c>
      <c r="O476" s="185">
        <v>2019.1</v>
      </c>
      <c r="P476" s="185">
        <v>2019.11</v>
      </c>
      <c r="Q476" s="185" t="s">
        <v>1813</v>
      </c>
      <c r="R476" s="185" t="s">
        <v>115</v>
      </c>
      <c r="S476" s="201"/>
    </row>
    <row r="477" s="100" customFormat="1" ht="39" customHeight="1" spans="1:19">
      <c r="A477" s="185">
        <v>137</v>
      </c>
      <c r="B477" s="185" t="s">
        <v>1886</v>
      </c>
      <c r="C477" s="185" t="s">
        <v>108</v>
      </c>
      <c r="D477" s="185" t="s">
        <v>1887</v>
      </c>
      <c r="E477" s="186" t="s">
        <v>1888</v>
      </c>
      <c r="F477" s="185" t="s">
        <v>111</v>
      </c>
      <c r="G477" s="52">
        <v>18</v>
      </c>
      <c r="H477" s="52">
        <v>18</v>
      </c>
      <c r="I477" s="52">
        <v>0</v>
      </c>
      <c r="J477" s="52">
        <v>0</v>
      </c>
      <c r="K477" s="52">
        <v>70</v>
      </c>
      <c r="L477" s="52">
        <v>253</v>
      </c>
      <c r="M477" s="185" t="s">
        <v>1889</v>
      </c>
      <c r="N477" s="185" t="s">
        <v>113</v>
      </c>
      <c r="O477" s="185">
        <v>2019.2</v>
      </c>
      <c r="P477" s="185">
        <v>2019.9</v>
      </c>
      <c r="Q477" s="185" t="s">
        <v>1813</v>
      </c>
      <c r="R477" s="185" t="s">
        <v>115</v>
      </c>
      <c r="S477" s="201"/>
    </row>
    <row r="478" s="100" customFormat="1" ht="58" customHeight="1" spans="1:19">
      <c r="A478" s="185">
        <v>138</v>
      </c>
      <c r="B478" s="169" t="s">
        <v>1890</v>
      </c>
      <c r="C478" s="169" t="s">
        <v>108</v>
      </c>
      <c r="D478" s="169" t="s">
        <v>1891</v>
      </c>
      <c r="E478" s="195" t="s">
        <v>1892</v>
      </c>
      <c r="F478" s="169" t="s">
        <v>111</v>
      </c>
      <c r="G478" s="73">
        <v>24.5</v>
      </c>
      <c r="H478" s="73">
        <v>24.5</v>
      </c>
      <c r="I478" s="52">
        <v>0</v>
      </c>
      <c r="J478" s="52">
        <v>0</v>
      </c>
      <c r="K478" s="73">
        <v>103</v>
      </c>
      <c r="L478" s="73">
        <v>416</v>
      </c>
      <c r="M478" s="169" t="s">
        <v>1893</v>
      </c>
      <c r="N478" s="169" t="s">
        <v>113</v>
      </c>
      <c r="O478" s="185">
        <v>2019.3</v>
      </c>
      <c r="P478" s="185">
        <v>2019.12</v>
      </c>
      <c r="Q478" s="169" t="s">
        <v>1894</v>
      </c>
      <c r="R478" s="169" t="s">
        <v>1895</v>
      </c>
      <c r="S478" s="244"/>
    </row>
    <row r="479" s="100" customFormat="1" ht="49" customHeight="1" spans="1:19">
      <c r="A479" s="185">
        <v>139</v>
      </c>
      <c r="B479" s="169" t="s">
        <v>1896</v>
      </c>
      <c r="C479" s="169" t="s">
        <v>108</v>
      </c>
      <c r="D479" s="169" t="s">
        <v>1897</v>
      </c>
      <c r="E479" s="195" t="s">
        <v>1898</v>
      </c>
      <c r="F479" s="169" t="s">
        <v>111</v>
      </c>
      <c r="G479" s="73">
        <v>25.5</v>
      </c>
      <c r="H479" s="73">
        <v>25.5</v>
      </c>
      <c r="I479" s="52">
        <v>0</v>
      </c>
      <c r="J479" s="52">
        <v>0</v>
      </c>
      <c r="K479" s="73">
        <v>83</v>
      </c>
      <c r="L479" s="73">
        <v>313</v>
      </c>
      <c r="M479" s="169" t="s">
        <v>1899</v>
      </c>
      <c r="N479" s="169" t="s">
        <v>113</v>
      </c>
      <c r="O479" s="185">
        <v>2019.3</v>
      </c>
      <c r="P479" s="185">
        <v>2019.12</v>
      </c>
      <c r="Q479" s="169" t="s">
        <v>1894</v>
      </c>
      <c r="R479" s="169" t="s">
        <v>1895</v>
      </c>
      <c r="S479" s="244"/>
    </row>
    <row r="480" s="100" customFormat="1" ht="49" customHeight="1" spans="1:19">
      <c r="A480" s="185">
        <v>140</v>
      </c>
      <c r="B480" s="169" t="s">
        <v>1900</v>
      </c>
      <c r="C480" s="169" t="s">
        <v>108</v>
      </c>
      <c r="D480" s="169" t="s">
        <v>1901</v>
      </c>
      <c r="E480" s="195" t="s">
        <v>1902</v>
      </c>
      <c r="F480" s="169" t="s">
        <v>177</v>
      </c>
      <c r="G480" s="73">
        <v>15</v>
      </c>
      <c r="H480" s="73">
        <v>15</v>
      </c>
      <c r="I480" s="73">
        <v>0</v>
      </c>
      <c r="J480" s="73">
        <v>0</v>
      </c>
      <c r="K480" s="73">
        <v>50</v>
      </c>
      <c r="L480" s="73">
        <v>300</v>
      </c>
      <c r="M480" s="169" t="s">
        <v>1903</v>
      </c>
      <c r="N480" s="169" t="s">
        <v>113</v>
      </c>
      <c r="O480" s="185">
        <v>2019.3</v>
      </c>
      <c r="P480" s="185">
        <v>2019.12</v>
      </c>
      <c r="Q480" s="169" t="s">
        <v>1894</v>
      </c>
      <c r="R480" s="169" t="s">
        <v>958</v>
      </c>
      <c r="S480" s="244"/>
    </row>
    <row r="481" s="100" customFormat="1" ht="49" customHeight="1" spans="1:19">
      <c r="A481" s="185">
        <v>141</v>
      </c>
      <c r="B481" s="169" t="s">
        <v>1904</v>
      </c>
      <c r="C481" s="169" t="s">
        <v>108</v>
      </c>
      <c r="D481" s="169" t="s">
        <v>1905</v>
      </c>
      <c r="E481" s="195" t="s">
        <v>1906</v>
      </c>
      <c r="F481" s="169" t="s">
        <v>177</v>
      </c>
      <c r="G481" s="73">
        <v>11</v>
      </c>
      <c r="H481" s="73">
        <v>11</v>
      </c>
      <c r="I481" s="73">
        <v>0</v>
      </c>
      <c r="J481" s="73">
        <v>0</v>
      </c>
      <c r="K481" s="73">
        <v>45</v>
      </c>
      <c r="L481" s="73">
        <v>200</v>
      </c>
      <c r="M481" s="169" t="s">
        <v>1472</v>
      </c>
      <c r="N481" s="169" t="s">
        <v>113</v>
      </c>
      <c r="O481" s="185">
        <v>2019.3</v>
      </c>
      <c r="P481" s="185">
        <v>2019.12</v>
      </c>
      <c r="Q481" s="169" t="s">
        <v>1894</v>
      </c>
      <c r="R481" s="169" t="s">
        <v>958</v>
      </c>
      <c r="S481" s="244"/>
    </row>
    <row r="482" s="100" customFormat="1" ht="55" customHeight="1" spans="1:19">
      <c r="A482" s="185">
        <v>142</v>
      </c>
      <c r="B482" s="169" t="s">
        <v>1907</v>
      </c>
      <c r="C482" s="169" t="s">
        <v>108</v>
      </c>
      <c r="D482" s="169" t="s">
        <v>1908</v>
      </c>
      <c r="E482" s="195" t="s">
        <v>1909</v>
      </c>
      <c r="F482" s="169" t="s">
        <v>111</v>
      </c>
      <c r="G482" s="73">
        <v>10</v>
      </c>
      <c r="H482" s="73">
        <v>10</v>
      </c>
      <c r="I482" s="73">
        <v>0</v>
      </c>
      <c r="J482" s="73">
        <v>0</v>
      </c>
      <c r="K482" s="73">
        <v>137</v>
      </c>
      <c r="L482" s="73">
        <v>506</v>
      </c>
      <c r="M482" s="169" t="s">
        <v>1910</v>
      </c>
      <c r="N482" s="169" t="s">
        <v>113</v>
      </c>
      <c r="O482" s="185">
        <v>2019.3</v>
      </c>
      <c r="P482" s="185">
        <v>2019.12</v>
      </c>
      <c r="Q482" s="169" t="s">
        <v>1894</v>
      </c>
      <c r="R482" s="169" t="s">
        <v>958</v>
      </c>
      <c r="S482" s="244"/>
    </row>
    <row r="483" s="100" customFormat="1" ht="49" customHeight="1" spans="1:19">
      <c r="A483" s="185">
        <v>143</v>
      </c>
      <c r="B483" s="169" t="s">
        <v>1911</v>
      </c>
      <c r="C483" s="169" t="s">
        <v>108</v>
      </c>
      <c r="D483" s="169" t="s">
        <v>1912</v>
      </c>
      <c r="E483" s="195" t="s">
        <v>1913</v>
      </c>
      <c r="F483" s="169" t="s">
        <v>111</v>
      </c>
      <c r="G483" s="73">
        <v>64</v>
      </c>
      <c r="H483" s="73">
        <v>64</v>
      </c>
      <c r="I483" s="73"/>
      <c r="J483" s="73"/>
      <c r="K483" s="73">
        <v>87</v>
      </c>
      <c r="L483" s="73">
        <v>350</v>
      </c>
      <c r="M483" s="169" t="s">
        <v>1914</v>
      </c>
      <c r="N483" s="169" t="s">
        <v>1915</v>
      </c>
      <c r="O483" s="185">
        <v>2019.3</v>
      </c>
      <c r="P483" s="185">
        <v>2019.12</v>
      </c>
      <c r="Q483" s="169" t="s">
        <v>1894</v>
      </c>
      <c r="R483" s="169" t="s">
        <v>958</v>
      </c>
      <c r="S483" s="244"/>
    </row>
    <row r="484" s="100" customFormat="1" ht="68" customHeight="1" spans="1:19">
      <c r="A484" s="185">
        <v>144</v>
      </c>
      <c r="B484" s="169" t="s">
        <v>1916</v>
      </c>
      <c r="C484" s="169" t="s">
        <v>108</v>
      </c>
      <c r="D484" s="169" t="s">
        <v>1917</v>
      </c>
      <c r="E484" s="195" t="s">
        <v>1918</v>
      </c>
      <c r="F484" s="169" t="s">
        <v>111</v>
      </c>
      <c r="G484" s="73">
        <v>14</v>
      </c>
      <c r="H484" s="73">
        <v>14</v>
      </c>
      <c r="I484" s="73">
        <v>0</v>
      </c>
      <c r="J484" s="73">
        <v>0</v>
      </c>
      <c r="K484" s="73">
        <v>11</v>
      </c>
      <c r="L484" s="73">
        <v>58</v>
      </c>
      <c r="M484" s="169" t="s">
        <v>1903</v>
      </c>
      <c r="N484" s="169" t="s">
        <v>113</v>
      </c>
      <c r="O484" s="185">
        <v>2019.3</v>
      </c>
      <c r="P484" s="185">
        <v>2019.12</v>
      </c>
      <c r="Q484" s="169" t="s">
        <v>1919</v>
      </c>
      <c r="R484" s="169" t="s">
        <v>124</v>
      </c>
      <c r="S484" s="244"/>
    </row>
    <row r="485" s="100" customFormat="1" ht="52" customHeight="1" spans="1:19">
      <c r="A485" s="185">
        <v>145</v>
      </c>
      <c r="B485" s="169" t="s">
        <v>1920</v>
      </c>
      <c r="C485" s="169" t="s">
        <v>108</v>
      </c>
      <c r="D485" s="169" t="s">
        <v>1921</v>
      </c>
      <c r="E485" s="195" t="s">
        <v>1922</v>
      </c>
      <c r="F485" s="169" t="s">
        <v>111</v>
      </c>
      <c r="G485" s="73">
        <v>15</v>
      </c>
      <c r="H485" s="73">
        <v>15</v>
      </c>
      <c r="I485" s="73">
        <v>0</v>
      </c>
      <c r="J485" s="73">
        <v>0</v>
      </c>
      <c r="K485" s="73">
        <v>42</v>
      </c>
      <c r="L485" s="73">
        <v>156</v>
      </c>
      <c r="M485" s="169" t="s">
        <v>1923</v>
      </c>
      <c r="N485" s="169" t="s">
        <v>1924</v>
      </c>
      <c r="O485" s="185">
        <v>2019.3</v>
      </c>
      <c r="P485" s="185">
        <v>2019.12</v>
      </c>
      <c r="Q485" s="169" t="s">
        <v>1894</v>
      </c>
      <c r="R485" s="169" t="s">
        <v>124</v>
      </c>
      <c r="S485" s="244"/>
    </row>
    <row r="486" s="100" customFormat="1" ht="63" customHeight="1" spans="1:19">
      <c r="A486" s="185">
        <v>146</v>
      </c>
      <c r="B486" s="169" t="s">
        <v>1925</v>
      </c>
      <c r="C486" s="169" t="s">
        <v>108</v>
      </c>
      <c r="D486" s="169" t="s">
        <v>1926</v>
      </c>
      <c r="E486" s="195" t="s">
        <v>1927</v>
      </c>
      <c r="F486" s="169" t="s">
        <v>1372</v>
      </c>
      <c r="G486" s="73">
        <v>10</v>
      </c>
      <c r="H486" s="73">
        <v>10</v>
      </c>
      <c r="I486" s="73">
        <v>0</v>
      </c>
      <c r="J486" s="73">
        <v>0</v>
      </c>
      <c r="K486" s="73">
        <v>103</v>
      </c>
      <c r="L486" s="73">
        <v>402</v>
      </c>
      <c r="M486" s="169" t="s">
        <v>1928</v>
      </c>
      <c r="N486" s="169" t="s">
        <v>113</v>
      </c>
      <c r="O486" s="185">
        <v>2019.3</v>
      </c>
      <c r="P486" s="185">
        <v>2019.12</v>
      </c>
      <c r="Q486" s="169" t="s">
        <v>1894</v>
      </c>
      <c r="R486" s="169" t="s">
        <v>115</v>
      </c>
      <c r="S486" s="245"/>
    </row>
    <row r="487" s="100" customFormat="1" ht="49" customHeight="1" spans="1:19">
      <c r="A487" s="185">
        <v>147</v>
      </c>
      <c r="B487" s="169" t="s">
        <v>1929</v>
      </c>
      <c r="C487" s="169" t="s">
        <v>108</v>
      </c>
      <c r="D487" s="169" t="s">
        <v>1930</v>
      </c>
      <c r="E487" s="195" t="s">
        <v>1931</v>
      </c>
      <c r="F487" s="169" t="s">
        <v>177</v>
      </c>
      <c r="G487" s="73">
        <v>15</v>
      </c>
      <c r="H487" s="73">
        <v>15</v>
      </c>
      <c r="I487" s="73">
        <v>0</v>
      </c>
      <c r="J487" s="73">
        <v>0</v>
      </c>
      <c r="K487" s="73">
        <v>40</v>
      </c>
      <c r="L487" s="73">
        <v>160</v>
      </c>
      <c r="M487" s="169" t="s">
        <v>1903</v>
      </c>
      <c r="N487" s="169" t="s">
        <v>1680</v>
      </c>
      <c r="O487" s="185">
        <v>2019.3</v>
      </c>
      <c r="P487" s="185">
        <v>2019.12</v>
      </c>
      <c r="Q487" s="169" t="s">
        <v>1894</v>
      </c>
      <c r="R487" s="169" t="s">
        <v>115</v>
      </c>
      <c r="S487" s="244"/>
    </row>
    <row r="488" s="100" customFormat="1" ht="69" customHeight="1" spans="1:19">
      <c r="A488" s="185">
        <v>148</v>
      </c>
      <c r="B488" s="169" t="s">
        <v>1932</v>
      </c>
      <c r="C488" s="169" t="s">
        <v>108</v>
      </c>
      <c r="D488" s="169" t="s">
        <v>1933</v>
      </c>
      <c r="E488" s="195" t="s">
        <v>1934</v>
      </c>
      <c r="F488" s="169" t="s">
        <v>177</v>
      </c>
      <c r="G488" s="73">
        <v>15</v>
      </c>
      <c r="H488" s="73">
        <v>15</v>
      </c>
      <c r="I488" s="73">
        <v>0</v>
      </c>
      <c r="J488" s="73">
        <v>0</v>
      </c>
      <c r="K488" s="73">
        <v>89</v>
      </c>
      <c r="L488" s="73">
        <v>356</v>
      </c>
      <c r="M488" s="169" t="s">
        <v>1935</v>
      </c>
      <c r="N488" s="169" t="s">
        <v>1936</v>
      </c>
      <c r="O488" s="185">
        <v>2019.3</v>
      </c>
      <c r="P488" s="185">
        <v>2019.12</v>
      </c>
      <c r="Q488" s="169" t="s">
        <v>1894</v>
      </c>
      <c r="R488" s="169" t="s">
        <v>958</v>
      </c>
      <c r="S488" s="244"/>
    </row>
    <row r="489" s="100" customFormat="1" ht="49" customHeight="1" spans="1:19">
      <c r="A489" s="185">
        <v>149</v>
      </c>
      <c r="B489" s="169" t="s">
        <v>1937</v>
      </c>
      <c r="C489" s="169" t="s">
        <v>108</v>
      </c>
      <c r="D489" s="169" t="s">
        <v>1938</v>
      </c>
      <c r="E489" s="195" t="s">
        <v>1939</v>
      </c>
      <c r="F489" s="169" t="s">
        <v>111</v>
      </c>
      <c r="G489" s="73">
        <v>15</v>
      </c>
      <c r="H489" s="73">
        <v>15</v>
      </c>
      <c r="I489" s="73">
        <v>0</v>
      </c>
      <c r="J489" s="73">
        <v>0</v>
      </c>
      <c r="K489" s="73">
        <v>8</v>
      </c>
      <c r="L489" s="73">
        <v>32</v>
      </c>
      <c r="M489" s="169" t="s">
        <v>1940</v>
      </c>
      <c r="N489" s="169" t="s">
        <v>1739</v>
      </c>
      <c r="O489" s="185">
        <v>2019.3</v>
      </c>
      <c r="P489" s="185">
        <v>2019.12</v>
      </c>
      <c r="Q489" s="169" t="s">
        <v>1894</v>
      </c>
      <c r="R489" s="169" t="s">
        <v>958</v>
      </c>
      <c r="S489" s="244"/>
    </row>
    <row r="490" s="100" customFormat="1" ht="49" customHeight="1" spans="1:19">
      <c r="A490" s="185">
        <v>150</v>
      </c>
      <c r="B490" s="169" t="s">
        <v>1937</v>
      </c>
      <c r="C490" s="169" t="s">
        <v>108</v>
      </c>
      <c r="D490" s="169" t="s">
        <v>1941</v>
      </c>
      <c r="E490" s="195" t="s">
        <v>1942</v>
      </c>
      <c r="F490" s="169" t="s">
        <v>111</v>
      </c>
      <c r="G490" s="73">
        <v>13</v>
      </c>
      <c r="H490" s="73">
        <v>13</v>
      </c>
      <c r="I490" s="73">
        <v>0</v>
      </c>
      <c r="J490" s="73">
        <v>0</v>
      </c>
      <c r="K490" s="73">
        <v>12</v>
      </c>
      <c r="L490" s="73">
        <v>46</v>
      </c>
      <c r="M490" s="169" t="s">
        <v>1940</v>
      </c>
      <c r="N490" s="169" t="s">
        <v>113</v>
      </c>
      <c r="O490" s="185">
        <v>2019.3</v>
      </c>
      <c r="P490" s="185">
        <v>2019.12</v>
      </c>
      <c r="Q490" s="169" t="s">
        <v>1919</v>
      </c>
      <c r="R490" s="169" t="s">
        <v>124</v>
      </c>
      <c r="S490" s="244"/>
    </row>
    <row r="491" s="100" customFormat="1" ht="52" customHeight="1" spans="1:19">
      <c r="A491" s="185">
        <v>151</v>
      </c>
      <c r="B491" s="169" t="s">
        <v>1943</v>
      </c>
      <c r="C491" s="169" t="s">
        <v>108</v>
      </c>
      <c r="D491" s="169" t="s">
        <v>1944</v>
      </c>
      <c r="E491" s="195" t="s">
        <v>1945</v>
      </c>
      <c r="F491" s="169" t="s">
        <v>111</v>
      </c>
      <c r="G491" s="73">
        <v>15</v>
      </c>
      <c r="H491" s="73">
        <v>15</v>
      </c>
      <c r="I491" s="73">
        <v>0</v>
      </c>
      <c r="J491" s="73">
        <v>0</v>
      </c>
      <c r="K491" s="73">
        <v>21</v>
      </c>
      <c r="L491" s="73">
        <v>107</v>
      </c>
      <c r="M491" s="169" t="s">
        <v>1946</v>
      </c>
      <c r="N491" s="169" t="s">
        <v>1716</v>
      </c>
      <c r="O491" s="185">
        <v>2019.3</v>
      </c>
      <c r="P491" s="185">
        <v>2019.12</v>
      </c>
      <c r="Q491" s="169" t="s">
        <v>1894</v>
      </c>
      <c r="R491" s="169" t="s">
        <v>115</v>
      </c>
      <c r="S491" s="244"/>
    </row>
    <row r="492" s="100" customFormat="1" ht="70" customHeight="1" spans="1:19">
      <c r="A492" s="185">
        <v>152</v>
      </c>
      <c r="B492" s="169" t="s">
        <v>1947</v>
      </c>
      <c r="C492" s="169" t="s">
        <v>108</v>
      </c>
      <c r="D492" s="169" t="s">
        <v>1948</v>
      </c>
      <c r="E492" s="195" t="s">
        <v>1949</v>
      </c>
      <c r="F492" s="169" t="s">
        <v>177</v>
      </c>
      <c r="G492" s="73">
        <v>10</v>
      </c>
      <c r="H492" s="73">
        <v>10</v>
      </c>
      <c r="I492" s="73">
        <v>0</v>
      </c>
      <c r="J492" s="73">
        <v>0</v>
      </c>
      <c r="K492" s="73">
        <v>40</v>
      </c>
      <c r="L492" s="73">
        <v>180</v>
      </c>
      <c r="M492" s="169" t="s">
        <v>1950</v>
      </c>
      <c r="N492" s="169" t="s">
        <v>1680</v>
      </c>
      <c r="O492" s="185">
        <v>2019.3</v>
      </c>
      <c r="P492" s="185">
        <v>2019.12</v>
      </c>
      <c r="Q492" s="169" t="s">
        <v>1894</v>
      </c>
      <c r="R492" s="169" t="s">
        <v>115</v>
      </c>
      <c r="S492" s="244"/>
    </row>
    <row r="493" s="100" customFormat="1" ht="66" customHeight="1" spans="1:19">
      <c r="A493" s="185">
        <v>153</v>
      </c>
      <c r="B493" s="169" t="s">
        <v>1951</v>
      </c>
      <c r="C493" s="169" t="s">
        <v>108</v>
      </c>
      <c r="D493" s="169" t="s">
        <v>1952</v>
      </c>
      <c r="E493" s="195" t="s">
        <v>1953</v>
      </c>
      <c r="F493" s="169" t="s">
        <v>111</v>
      </c>
      <c r="G493" s="73">
        <v>15</v>
      </c>
      <c r="H493" s="73">
        <v>15</v>
      </c>
      <c r="I493" s="73">
        <v>0</v>
      </c>
      <c r="J493" s="73">
        <v>0</v>
      </c>
      <c r="K493" s="73">
        <v>17</v>
      </c>
      <c r="L493" s="73">
        <v>67</v>
      </c>
      <c r="M493" s="169" t="s">
        <v>1954</v>
      </c>
      <c r="N493" s="169" t="s">
        <v>1955</v>
      </c>
      <c r="O493" s="185">
        <v>2019.3</v>
      </c>
      <c r="P493" s="185">
        <v>2019.12</v>
      </c>
      <c r="Q493" s="169" t="s">
        <v>1894</v>
      </c>
      <c r="R493" s="169" t="s">
        <v>115</v>
      </c>
      <c r="S493" s="244"/>
    </row>
    <row r="494" s="100" customFormat="1" ht="41" customHeight="1" spans="1:19">
      <c r="A494" s="185">
        <v>154</v>
      </c>
      <c r="B494" s="239" t="s">
        <v>1956</v>
      </c>
      <c r="C494" s="239" t="s">
        <v>108</v>
      </c>
      <c r="D494" s="239" t="s">
        <v>1957</v>
      </c>
      <c r="E494" s="240" t="s">
        <v>1958</v>
      </c>
      <c r="F494" s="239" t="s">
        <v>177</v>
      </c>
      <c r="G494" s="241">
        <v>15</v>
      </c>
      <c r="H494" s="241">
        <v>15</v>
      </c>
      <c r="I494" s="241">
        <v>0</v>
      </c>
      <c r="J494" s="241">
        <v>0</v>
      </c>
      <c r="K494" s="241">
        <v>38</v>
      </c>
      <c r="L494" s="241">
        <v>120</v>
      </c>
      <c r="M494" s="239" t="s">
        <v>1959</v>
      </c>
      <c r="N494" s="239" t="s">
        <v>113</v>
      </c>
      <c r="O494" s="239">
        <v>2019.04</v>
      </c>
      <c r="P494" s="239">
        <v>2019.06</v>
      </c>
      <c r="Q494" s="239" t="s">
        <v>1960</v>
      </c>
      <c r="R494" s="239" t="s">
        <v>115</v>
      </c>
      <c r="S494" s="246"/>
    </row>
    <row r="495" s="100" customFormat="1" ht="41" customHeight="1" spans="1:19">
      <c r="A495" s="185">
        <v>155</v>
      </c>
      <c r="B495" s="239" t="s">
        <v>1961</v>
      </c>
      <c r="C495" s="239" t="s">
        <v>108</v>
      </c>
      <c r="D495" s="239" t="s">
        <v>1962</v>
      </c>
      <c r="E495" s="240" t="s">
        <v>1963</v>
      </c>
      <c r="F495" s="239" t="s">
        <v>177</v>
      </c>
      <c r="G495" s="241">
        <v>9</v>
      </c>
      <c r="H495" s="241">
        <v>9</v>
      </c>
      <c r="I495" s="241">
        <v>0</v>
      </c>
      <c r="J495" s="241">
        <v>0</v>
      </c>
      <c r="K495" s="241">
        <v>6</v>
      </c>
      <c r="L495" s="241">
        <v>24</v>
      </c>
      <c r="M495" s="239" t="s">
        <v>1964</v>
      </c>
      <c r="N495" s="239" t="s">
        <v>113</v>
      </c>
      <c r="O495" s="239">
        <v>2019.04</v>
      </c>
      <c r="P495" s="239">
        <v>2019.06</v>
      </c>
      <c r="Q495" s="239" t="s">
        <v>1960</v>
      </c>
      <c r="R495" s="239" t="s">
        <v>115</v>
      </c>
      <c r="S495" s="246"/>
    </row>
    <row r="496" s="100" customFormat="1" ht="41" customHeight="1" spans="1:19">
      <c r="A496" s="185">
        <v>156</v>
      </c>
      <c r="B496" s="239" t="s">
        <v>1965</v>
      </c>
      <c r="C496" s="239" t="s">
        <v>108</v>
      </c>
      <c r="D496" s="239" t="s">
        <v>1966</v>
      </c>
      <c r="E496" s="240" t="s">
        <v>1967</v>
      </c>
      <c r="F496" s="239" t="s">
        <v>1052</v>
      </c>
      <c r="G496" s="241">
        <v>10</v>
      </c>
      <c r="H496" s="241">
        <v>10</v>
      </c>
      <c r="I496" s="241">
        <v>0</v>
      </c>
      <c r="J496" s="241">
        <v>0</v>
      </c>
      <c r="K496" s="241">
        <v>47</v>
      </c>
      <c r="L496" s="241">
        <v>154</v>
      </c>
      <c r="M496" s="239" t="s">
        <v>1968</v>
      </c>
      <c r="N496" s="239" t="s">
        <v>113</v>
      </c>
      <c r="O496" s="239">
        <v>2019.04</v>
      </c>
      <c r="P496" s="239">
        <v>2019.06</v>
      </c>
      <c r="Q496" s="239" t="s">
        <v>1960</v>
      </c>
      <c r="R496" s="239" t="s">
        <v>115</v>
      </c>
      <c r="S496" s="246"/>
    </row>
    <row r="497" s="100" customFormat="1" ht="47" customHeight="1" spans="1:19">
      <c r="A497" s="185">
        <v>157</v>
      </c>
      <c r="B497" s="239" t="s">
        <v>1969</v>
      </c>
      <c r="C497" s="239" t="s">
        <v>108</v>
      </c>
      <c r="D497" s="239" t="s">
        <v>1970</v>
      </c>
      <c r="E497" s="240" t="s">
        <v>1971</v>
      </c>
      <c r="F497" s="239" t="s">
        <v>177</v>
      </c>
      <c r="G497" s="241">
        <v>15</v>
      </c>
      <c r="H497" s="241">
        <v>15</v>
      </c>
      <c r="I497" s="241">
        <v>0</v>
      </c>
      <c r="J497" s="241">
        <v>0</v>
      </c>
      <c r="K497" s="241">
        <v>16</v>
      </c>
      <c r="L497" s="241">
        <v>55</v>
      </c>
      <c r="M497" s="239" t="s">
        <v>1972</v>
      </c>
      <c r="N497" s="239" t="s">
        <v>113</v>
      </c>
      <c r="O497" s="239">
        <v>2019.04</v>
      </c>
      <c r="P497" s="239" t="s">
        <v>1973</v>
      </c>
      <c r="Q497" s="239" t="s">
        <v>1974</v>
      </c>
      <c r="R497" s="239" t="s">
        <v>115</v>
      </c>
      <c r="S497" s="246"/>
    </row>
    <row r="498" s="100" customFormat="1" ht="55" customHeight="1" spans="1:19">
      <c r="A498" s="185">
        <v>158</v>
      </c>
      <c r="B498" s="239" t="s">
        <v>1975</v>
      </c>
      <c r="C498" s="239" t="s">
        <v>108</v>
      </c>
      <c r="D498" s="239" t="s">
        <v>1976</v>
      </c>
      <c r="E498" s="240" t="s">
        <v>1977</v>
      </c>
      <c r="F498" s="239" t="s">
        <v>203</v>
      </c>
      <c r="G498" s="241">
        <v>10</v>
      </c>
      <c r="H498" s="241">
        <v>10</v>
      </c>
      <c r="I498" s="241">
        <v>0</v>
      </c>
      <c r="J498" s="241">
        <v>0</v>
      </c>
      <c r="K498" s="241">
        <v>11</v>
      </c>
      <c r="L498" s="241">
        <v>60</v>
      </c>
      <c r="M498" s="239" t="s">
        <v>1978</v>
      </c>
      <c r="N498" s="239" t="s">
        <v>113</v>
      </c>
      <c r="O498" s="239">
        <v>2019.04</v>
      </c>
      <c r="P498" s="239" t="s">
        <v>1973</v>
      </c>
      <c r="Q498" s="239" t="s">
        <v>1974</v>
      </c>
      <c r="R498" s="239" t="s">
        <v>115</v>
      </c>
      <c r="S498" s="246"/>
    </row>
    <row r="499" s="100" customFormat="1" ht="59" customHeight="1" spans="1:19">
      <c r="A499" s="185">
        <v>159</v>
      </c>
      <c r="B499" s="239" t="s">
        <v>1979</v>
      </c>
      <c r="C499" s="239" t="s">
        <v>108</v>
      </c>
      <c r="D499" s="239" t="s">
        <v>1980</v>
      </c>
      <c r="E499" s="240" t="s">
        <v>1981</v>
      </c>
      <c r="F499" s="239" t="s">
        <v>177</v>
      </c>
      <c r="G499" s="241">
        <v>19</v>
      </c>
      <c r="H499" s="241">
        <v>19</v>
      </c>
      <c r="I499" s="241">
        <v>0</v>
      </c>
      <c r="J499" s="241">
        <v>0</v>
      </c>
      <c r="K499" s="241">
        <v>133</v>
      </c>
      <c r="L499" s="241">
        <v>454</v>
      </c>
      <c r="M499" s="239" t="s">
        <v>1982</v>
      </c>
      <c r="N499" s="239" t="s">
        <v>113</v>
      </c>
      <c r="O499" s="239">
        <v>2019.04</v>
      </c>
      <c r="P499" s="239" t="s">
        <v>1973</v>
      </c>
      <c r="Q499" s="239" t="s">
        <v>1974</v>
      </c>
      <c r="R499" s="239" t="s">
        <v>115</v>
      </c>
      <c r="S499" s="246"/>
    </row>
    <row r="500" s="100" customFormat="1" ht="37" customHeight="1" spans="1:19">
      <c r="A500" s="185">
        <v>160</v>
      </c>
      <c r="B500" s="239" t="s">
        <v>1983</v>
      </c>
      <c r="C500" s="239" t="s">
        <v>108</v>
      </c>
      <c r="D500" s="239" t="s">
        <v>1984</v>
      </c>
      <c r="E500" s="240" t="s">
        <v>1985</v>
      </c>
      <c r="F500" s="239" t="s">
        <v>111</v>
      </c>
      <c r="G500" s="241">
        <v>5</v>
      </c>
      <c r="H500" s="241">
        <v>5</v>
      </c>
      <c r="I500" s="241">
        <v>0</v>
      </c>
      <c r="J500" s="241">
        <v>0</v>
      </c>
      <c r="K500" s="241">
        <v>125</v>
      </c>
      <c r="L500" s="241">
        <v>489</v>
      </c>
      <c r="M500" s="239" t="s">
        <v>1986</v>
      </c>
      <c r="N500" s="239" t="s">
        <v>113</v>
      </c>
      <c r="O500" s="239">
        <v>2019.04</v>
      </c>
      <c r="P500" s="239">
        <v>2019.06</v>
      </c>
      <c r="Q500" s="239" t="s">
        <v>1960</v>
      </c>
      <c r="R500" s="239" t="s">
        <v>115</v>
      </c>
      <c r="S500" s="246"/>
    </row>
    <row r="501" s="100" customFormat="1" ht="37" customHeight="1" spans="1:19">
      <c r="A501" s="185">
        <v>161</v>
      </c>
      <c r="B501" s="239" t="s">
        <v>1987</v>
      </c>
      <c r="C501" s="239" t="s">
        <v>108</v>
      </c>
      <c r="D501" s="239" t="s">
        <v>1984</v>
      </c>
      <c r="E501" s="240" t="s">
        <v>1988</v>
      </c>
      <c r="F501" s="239" t="s">
        <v>203</v>
      </c>
      <c r="G501" s="241">
        <v>15</v>
      </c>
      <c r="H501" s="241">
        <v>15</v>
      </c>
      <c r="I501" s="241">
        <v>0</v>
      </c>
      <c r="J501" s="241">
        <v>0</v>
      </c>
      <c r="K501" s="241">
        <v>125</v>
      </c>
      <c r="L501" s="241">
        <v>486</v>
      </c>
      <c r="M501" s="239" t="s">
        <v>1989</v>
      </c>
      <c r="N501" s="239" t="s">
        <v>113</v>
      </c>
      <c r="O501" s="239">
        <v>2019.04</v>
      </c>
      <c r="P501" s="239" t="s">
        <v>1973</v>
      </c>
      <c r="Q501" s="239" t="s">
        <v>1974</v>
      </c>
      <c r="R501" s="239" t="s">
        <v>115</v>
      </c>
      <c r="S501" s="246"/>
    </row>
    <row r="502" s="100" customFormat="1" ht="43" customHeight="1" spans="1:19">
      <c r="A502" s="185">
        <v>162</v>
      </c>
      <c r="B502" s="239" t="s">
        <v>1990</v>
      </c>
      <c r="C502" s="239" t="s">
        <v>108</v>
      </c>
      <c r="D502" s="239" t="s">
        <v>1991</v>
      </c>
      <c r="E502" s="240" t="s">
        <v>1992</v>
      </c>
      <c r="F502" s="239" t="s">
        <v>177</v>
      </c>
      <c r="G502" s="241">
        <v>15</v>
      </c>
      <c r="H502" s="241">
        <v>15</v>
      </c>
      <c r="I502" s="241">
        <v>0</v>
      </c>
      <c r="J502" s="241">
        <v>0</v>
      </c>
      <c r="K502" s="241">
        <v>30</v>
      </c>
      <c r="L502" s="241">
        <v>103</v>
      </c>
      <c r="M502" s="239" t="s">
        <v>1993</v>
      </c>
      <c r="N502" s="239" t="s">
        <v>113</v>
      </c>
      <c r="O502" s="239">
        <v>2019.04</v>
      </c>
      <c r="P502" s="239">
        <v>2019.05</v>
      </c>
      <c r="Q502" s="239" t="s">
        <v>1960</v>
      </c>
      <c r="R502" s="239" t="s">
        <v>115</v>
      </c>
      <c r="S502" s="246"/>
    </row>
    <row r="503" s="100" customFormat="1" ht="37" customHeight="1" spans="1:19">
      <c r="A503" s="185">
        <v>163</v>
      </c>
      <c r="B503" s="239" t="s">
        <v>1994</v>
      </c>
      <c r="C503" s="239" t="s">
        <v>108</v>
      </c>
      <c r="D503" s="239" t="s">
        <v>1995</v>
      </c>
      <c r="E503" s="240" t="s">
        <v>1996</v>
      </c>
      <c r="F503" s="239" t="s">
        <v>203</v>
      </c>
      <c r="G503" s="241">
        <v>5</v>
      </c>
      <c r="H503" s="241">
        <v>5</v>
      </c>
      <c r="I503" s="241">
        <v>0</v>
      </c>
      <c r="J503" s="241">
        <v>0</v>
      </c>
      <c r="K503" s="241">
        <v>13</v>
      </c>
      <c r="L503" s="241">
        <v>42</v>
      </c>
      <c r="M503" s="239" t="s">
        <v>1997</v>
      </c>
      <c r="N503" s="239" t="s">
        <v>113</v>
      </c>
      <c r="O503" s="239">
        <v>2019.04</v>
      </c>
      <c r="P503" s="239">
        <v>2019.06</v>
      </c>
      <c r="Q503" s="239" t="s">
        <v>1960</v>
      </c>
      <c r="R503" s="239" t="s">
        <v>124</v>
      </c>
      <c r="S503" s="246"/>
    </row>
    <row r="504" s="100" customFormat="1" ht="37" customHeight="1" spans="1:19">
      <c r="A504" s="185">
        <v>164</v>
      </c>
      <c r="B504" s="239" t="s">
        <v>1998</v>
      </c>
      <c r="C504" s="239" t="s">
        <v>108</v>
      </c>
      <c r="D504" s="239" t="s">
        <v>1999</v>
      </c>
      <c r="E504" s="240" t="s">
        <v>2000</v>
      </c>
      <c r="F504" s="239" t="s">
        <v>177</v>
      </c>
      <c r="G504" s="241">
        <v>10</v>
      </c>
      <c r="H504" s="241">
        <v>10</v>
      </c>
      <c r="I504" s="241">
        <v>0</v>
      </c>
      <c r="J504" s="241">
        <v>0</v>
      </c>
      <c r="K504" s="241">
        <v>15</v>
      </c>
      <c r="L504" s="241">
        <v>60</v>
      </c>
      <c r="M504" s="239" t="s">
        <v>1993</v>
      </c>
      <c r="N504" s="239" t="s">
        <v>113</v>
      </c>
      <c r="O504" s="239">
        <v>2019.04</v>
      </c>
      <c r="P504" s="239" t="s">
        <v>1973</v>
      </c>
      <c r="Q504" s="239" t="s">
        <v>1974</v>
      </c>
      <c r="R504" s="239" t="s">
        <v>124</v>
      </c>
      <c r="S504" s="246"/>
    </row>
    <row r="505" s="100" customFormat="1" ht="37" customHeight="1" spans="1:19">
      <c r="A505" s="185">
        <v>165</v>
      </c>
      <c r="B505" s="239" t="s">
        <v>2001</v>
      </c>
      <c r="C505" s="239" t="s">
        <v>108</v>
      </c>
      <c r="D505" s="239" t="s">
        <v>2002</v>
      </c>
      <c r="E505" s="240" t="s">
        <v>2003</v>
      </c>
      <c r="F505" s="239" t="s">
        <v>177</v>
      </c>
      <c r="G505" s="241">
        <v>18</v>
      </c>
      <c r="H505" s="241">
        <v>18</v>
      </c>
      <c r="I505" s="241">
        <v>0</v>
      </c>
      <c r="J505" s="241">
        <v>0</v>
      </c>
      <c r="K505" s="241">
        <v>18</v>
      </c>
      <c r="L505" s="241">
        <v>68</v>
      </c>
      <c r="M505" s="239" t="s">
        <v>2004</v>
      </c>
      <c r="N505" s="239" t="s">
        <v>113</v>
      </c>
      <c r="O505" s="239">
        <v>2019.04</v>
      </c>
      <c r="P505" s="239">
        <v>2019.06</v>
      </c>
      <c r="Q505" s="239" t="s">
        <v>1960</v>
      </c>
      <c r="R505" s="239" t="s">
        <v>115</v>
      </c>
      <c r="S505" s="246"/>
    </row>
    <row r="506" s="100" customFormat="1" ht="37" customHeight="1" spans="1:19">
      <c r="A506" s="185">
        <v>166</v>
      </c>
      <c r="B506" s="239" t="s">
        <v>2005</v>
      </c>
      <c r="C506" s="239" t="s">
        <v>108</v>
      </c>
      <c r="D506" s="239" t="s">
        <v>2006</v>
      </c>
      <c r="E506" s="240" t="s">
        <v>2007</v>
      </c>
      <c r="F506" s="239" t="s">
        <v>177</v>
      </c>
      <c r="G506" s="241">
        <v>15</v>
      </c>
      <c r="H506" s="241">
        <v>15</v>
      </c>
      <c r="I506" s="241">
        <v>0</v>
      </c>
      <c r="J506" s="241">
        <v>0</v>
      </c>
      <c r="K506" s="241">
        <v>10</v>
      </c>
      <c r="L506" s="241">
        <v>37</v>
      </c>
      <c r="M506" s="239" t="s">
        <v>2008</v>
      </c>
      <c r="N506" s="239" t="s">
        <v>113</v>
      </c>
      <c r="O506" s="239">
        <v>2019.04</v>
      </c>
      <c r="P506" s="239">
        <v>2019.06</v>
      </c>
      <c r="Q506" s="239" t="s">
        <v>1974</v>
      </c>
      <c r="R506" s="239" t="s">
        <v>124</v>
      </c>
      <c r="S506" s="246"/>
    </row>
    <row r="507" s="100" customFormat="1" ht="37" customHeight="1" spans="1:19">
      <c r="A507" s="185">
        <v>167</v>
      </c>
      <c r="B507" s="239" t="s">
        <v>2009</v>
      </c>
      <c r="C507" s="239" t="s">
        <v>108</v>
      </c>
      <c r="D507" s="239" t="s">
        <v>2010</v>
      </c>
      <c r="E507" s="240" t="s">
        <v>2011</v>
      </c>
      <c r="F507" s="239" t="s">
        <v>111</v>
      </c>
      <c r="G507" s="241">
        <v>18</v>
      </c>
      <c r="H507" s="241">
        <v>18</v>
      </c>
      <c r="I507" s="241">
        <v>0</v>
      </c>
      <c r="J507" s="241">
        <v>0</v>
      </c>
      <c r="K507" s="241">
        <v>61</v>
      </c>
      <c r="L507" s="241">
        <v>193</v>
      </c>
      <c r="M507" s="239" t="s">
        <v>2012</v>
      </c>
      <c r="N507" s="239" t="s">
        <v>113</v>
      </c>
      <c r="O507" s="239">
        <v>2019.04</v>
      </c>
      <c r="P507" s="239">
        <v>2019.06</v>
      </c>
      <c r="Q507" s="239" t="s">
        <v>1974</v>
      </c>
      <c r="R507" s="239" t="s">
        <v>124</v>
      </c>
      <c r="S507" s="246"/>
    </row>
    <row r="508" s="100" customFormat="1" ht="42" customHeight="1" spans="1:19">
      <c r="A508" s="185">
        <v>168</v>
      </c>
      <c r="B508" s="239" t="s">
        <v>2013</v>
      </c>
      <c r="C508" s="239" t="s">
        <v>108</v>
      </c>
      <c r="D508" s="239" t="s">
        <v>2014</v>
      </c>
      <c r="E508" s="240" t="s">
        <v>2015</v>
      </c>
      <c r="F508" s="239" t="s">
        <v>177</v>
      </c>
      <c r="G508" s="241">
        <v>13</v>
      </c>
      <c r="H508" s="241">
        <v>13</v>
      </c>
      <c r="I508" s="241">
        <v>0</v>
      </c>
      <c r="J508" s="241">
        <v>0</v>
      </c>
      <c r="K508" s="241">
        <v>10</v>
      </c>
      <c r="L508" s="241">
        <v>33</v>
      </c>
      <c r="M508" s="239" t="s">
        <v>2016</v>
      </c>
      <c r="N508" s="239" t="s">
        <v>113</v>
      </c>
      <c r="O508" s="239">
        <v>2019.04</v>
      </c>
      <c r="P508" s="239">
        <v>2019.06</v>
      </c>
      <c r="Q508" s="239" t="s">
        <v>1960</v>
      </c>
      <c r="R508" s="239" t="s">
        <v>115</v>
      </c>
      <c r="S508" s="246"/>
    </row>
    <row r="509" s="100" customFormat="1" ht="47" customHeight="1" spans="1:19">
      <c r="A509" s="185">
        <v>169</v>
      </c>
      <c r="B509" s="239" t="s">
        <v>2017</v>
      </c>
      <c r="C509" s="239" t="s">
        <v>108</v>
      </c>
      <c r="D509" s="239" t="s">
        <v>2018</v>
      </c>
      <c r="E509" s="240" t="s">
        <v>2019</v>
      </c>
      <c r="F509" s="239" t="s">
        <v>177</v>
      </c>
      <c r="G509" s="241">
        <v>10</v>
      </c>
      <c r="H509" s="241">
        <v>10</v>
      </c>
      <c r="I509" s="241">
        <v>0</v>
      </c>
      <c r="J509" s="241">
        <v>0</v>
      </c>
      <c r="K509" s="241">
        <v>20</v>
      </c>
      <c r="L509" s="241">
        <v>65</v>
      </c>
      <c r="M509" s="239" t="s">
        <v>2020</v>
      </c>
      <c r="N509" s="239" t="s">
        <v>113</v>
      </c>
      <c r="O509" s="239">
        <v>2019.04</v>
      </c>
      <c r="P509" s="239">
        <v>2019.06</v>
      </c>
      <c r="Q509" s="239" t="s">
        <v>1960</v>
      </c>
      <c r="R509" s="239" t="s">
        <v>115</v>
      </c>
      <c r="S509" s="246"/>
    </row>
    <row r="510" s="100" customFormat="1" ht="54" customHeight="1" spans="1:19">
      <c r="A510" s="185">
        <v>170</v>
      </c>
      <c r="B510" s="239" t="s">
        <v>2021</v>
      </c>
      <c r="C510" s="239" t="s">
        <v>108</v>
      </c>
      <c r="D510" s="239" t="s">
        <v>2022</v>
      </c>
      <c r="E510" s="240" t="s">
        <v>2023</v>
      </c>
      <c r="F510" s="239" t="s">
        <v>1052</v>
      </c>
      <c r="G510" s="241">
        <v>7</v>
      </c>
      <c r="H510" s="241">
        <v>7</v>
      </c>
      <c r="I510" s="241">
        <v>0</v>
      </c>
      <c r="J510" s="241">
        <v>0</v>
      </c>
      <c r="K510" s="241">
        <v>113</v>
      </c>
      <c r="L510" s="241">
        <v>408</v>
      </c>
      <c r="M510" s="239" t="s">
        <v>2024</v>
      </c>
      <c r="N510" s="239" t="s">
        <v>113</v>
      </c>
      <c r="O510" s="239">
        <v>2019.04</v>
      </c>
      <c r="P510" s="239">
        <v>2019.06</v>
      </c>
      <c r="Q510" s="239" t="s">
        <v>1960</v>
      </c>
      <c r="R510" s="239" t="s">
        <v>115</v>
      </c>
      <c r="S510" s="246"/>
    </row>
    <row r="511" s="100" customFormat="1" ht="48" customHeight="1" spans="1:19">
      <c r="A511" s="185">
        <v>171</v>
      </c>
      <c r="B511" s="239" t="s">
        <v>2025</v>
      </c>
      <c r="C511" s="239" t="s">
        <v>108</v>
      </c>
      <c r="D511" s="239" t="s">
        <v>2026</v>
      </c>
      <c r="E511" s="240" t="s">
        <v>2027</v>
      </c>
      <c r="F511" s="239" t="s">
        <v>203</v>
      </c>
      <c r="G511" s="241">
        <v>15</v>
      </c>
      <c r="H511" s="241">
        <v>15</v>
      </c>
      <c r="I511" s="241"/>
      <c r="J511" s="241"/>
      <c r="K511" s="241">
        <v>28</v>
      </c>
      <c r="L511" s="241">
        <v>90</v>
      </c>
      <c r="M511" s="239" t="s">
        <v>1993</v>
      </c>
      <c r="N511" s="239" t="s">
        <v>113</v>
      </c>
      <c r="O511" s="239">
        <v>2019.04</v>
      </c>
      <c r="P511" s="239" t="s">
        <v>1973</v>
      </c>
      <c r="Q511" s="239" t="s">
        <v>1974</v>
      </c>
      <c r="R511" s="239" t="s">
        <v>115</v>
      </c>
      <c r="S511" s="246"/>
    </row>
    <row r="512" s="100" customFormat="1" ht="45" customHeight="1" spans="1:19">
      <c r="A512" s="185">
        <v>172</v>
      </c>
      <c r="B512" s="239" t="s">
        <v>2028</v>
      </c>
      <c r="C512" s="239" t="s">
        <v>108</v>
      </c>
      <c r="D512" s="239" t="s">
        <v>2029</v>
      </c>
      <c r="E512" s="240" t="s">
        <v>2030</v>
      </c>
      <c r="F512" s="239" t="s">
        <v>177</v>
      </c>
      <c r="G512" s="241">
        <v>10</v>
      </c>
      <c r="H512" s="241">
        <v>10</v>
      </c>
      <c r="I512" s="241">
        <v>0</v>
      </c>
      <c r="J512" s="241">
        <v>0</v>
      </c>
      <c r="K512" s="241">
        <v>35</v>
      </c>
      <c r="L512" s="241">
        <v>125</v>
      </c>
      <c r="M512" s="239" t="s">
        <v>2031</v>
      </c>
      <c r="N512" s="239" t="s">
        <v>113</v>
      </c>
      <c r="O512" s="239">
        <v>2019.04</v>
      </c>
      <c r="P512" s="239">
        <v>2019.06</v>
      </c>
      <c r="Q512" s="239" t="s">
        <v>1960</v>
      </c>
      <c r="R512" s="239" t="s">
        <v>115</v>
      </c>
      <c r="S512" s="246"/>
    </row>
    <row r="513" s="100" customFormat="1" ht="45" customHeight="1" spans="1:19">
      <c r="A513" s="185">
        <v>173</v>
      </c>
      <c r="B513" s="239" t="s">
        <v>2032</v>
      </c>
      <c r="C513" s="239" t="s">
        <v>108</v>
      </c>
      <c r="D513" s="239" t="s">
        <v>2033</v>
      </c>
      <c r="E513" s="240" t="s">
        <v>2034</v>
      </c>
      <c r="F513" s="239" t="s">
        <v>177</v>
      </c>
      <c r="G513" s="241">
        <v>9</v>
      </c>
      <c r="H513" s="241">
        <v>9</v>
      </c>
      <c r="I513" s="241">
        <v>0</v>
      </c>
      <c r="J513" s="241">
        <v>0</v>
      </c>
      <c r="K513" s="241">
        <v>8</v>
      </c>
      <c r="L513" s="241">
        <v>28</v>
      </c>
      <c r="M513" s="239" t="s">
        <v>1978</v>
      </c>
      <c r="N513" s="239" t="s">
        <v>113</v>
      </c>
      <c r="O513" s="239">
        <v>2019.04</v>
      </c>
      <c r="P513" s="239" t="s">
        <v>1973</v>
      </c>
      <c r="Q513" s="239" t="s">
        <v>1974</v>
      </c>
      <c r="R513" s="239" t="s">
        <v>115</v>
      </c>
      <c r="S513" s="246"/>
    </row>
    <row r="514" s="100" customFormat="1" ht="48" customHeight="1" spans="1:19">
      <c r="A514" s="185">
        <v>174</v>
      </c>
      <c r="B514" s="239" t="s">
        <v>2035</v>
      </c>
      <c r="C514" s="239" t="s">
        <v>108</v>
      </c>
      <c r="D514" s="239" t="s">
        <v>2036</v>
      </c>
      <c r="E514" s="240" t="s">
        <v>2037</v>
      </c>
      <c r="F514" s="239" t="s">
        <v>177</v>
      </c>
      <c r="G514" s="241">
        <v>9</v>
      </c>
      <c r="H514" s="241">
        <v>9</v>
      </c>
      <c r="I514" s="241">
        <v>0</v>
      </c>
      <c r="J514" s="241">
        <v>0</v>
      </c>
      <c r="K514" s="241">
        <v>28</v>
      </c>
      <c r="L514" s="241">
        <v>62</v>
      </c>
      <c r="M514" s="239" t="s">
        <v>2038</v>
      </c>
      <c r="N514" s="239" t="s">
        <v>113</v>
      </c>
      <c r="O514" s="239">
        <v>2019.04</v>
      </c>
      <c r="P514" s="239">
        <v>2019.06</v>
      </c>
      <c r="Q514" s="239" t="s">
        <v>1960</v>
      </c>
      <c r="R514" s="239" t="s">
        <v>115</v>
      </c>
      <c r="S514" s="246"/>
    </row>
    <row r="515" s="100" customFormat="1" ht="37" customHeight="1" spans="1:19">
      <c r="A515" s="185">
        <v>175</v>
      </c>
      <c r="B515" s="239" t="s">
        <v>2039</v>
      </c>
      <c r="C515" s="239" t="s">
        <v>108</v>
      </c>
      <c r="D515" s="239" t="s">
        <v>2040</v>
      </c>
      <c r="E515" s="240" t="s">
        <v>2041</v>
      </c>
      <c r="F515" s="239" t="s">
        <v>177</v>
      </c>
      <c r="G515" s="241">
        <v>15</v>
      </c>
      <c r="H515" s="241">
        <v>15</v>
      </c>
      <c r="I515" s="241"/>
      <c r="J515" s="241"/>
      <c r="K515" s="241">
        <v>12</v>
      </c>
      <c r="L515" s="241">
        <v>42</v>
      </c>
      <c r="M515" s="239" t="s">
        <v>1993</v>
      </c>
      <c r="N515" s="239" t="s">
        <v>113</v>
      </c>
      <c r="O515" s="239">
        <v>2019.04</v>
      </c>
      <c r="P515" s="239" t="s">
        <v>1973</v>
      </c>
      <c r="Q515" s="239" t="s">
        <v>1974</v>
      </c>
      <c r="R515" s="239" t="s">
        <v>115</v>
      </c>
      <c r="S515" s="246"/>
    </row>
    <row r="516" s="100" customFormat="1" ht="37" customHeight="1" spans="1:19">
      <c r="A516" s="185">
        <v>176</v>
      </c>
      <c r="B516" s="239" t="s">
        <v>2042</v>
      </c>
      <c r="C516" s="239" t="s">
        <v>108</v>
      </c>
      <c r="D516" s="239" t="s">
        <v>2043</v>
      </c>
      <c r="E516" s="240" t="s">
        <v>2044</v>
      </c>
      <c r="F516" s="239" t="s">
        <v>177</v>
      </c>
      <c r="G516" s="241">
        <v>10</v>
      </c>
      <c r="H516" s="241">
        <v>10</v>
      </c>
      <c r="I516" s="241">
        <v>0</v>
      </c>
      <c r="J516" s="241">
        <v>0</v>
      </c>
      <c r="K516" s="241">
        <v>18</v>
      </c>
      <c r="L516" s="241">
        <v>64</v>
      </c>
      <c r="M516" s="239" t="s">
        <v>1982</v>
      </c>
      <c r="N516" s="239" t="s">
        <v>113</v>
      </c>
      <c r="O516" s="239">
        <v>2019.04</v>
      </c>
      <c r="P516" s="239">
        <v>2019.06</v>
      </c>
      <c r="Q516" s="239" t="s">
        <v>1960</v>
      </c>
      <c r="R516" s="239" t="s">
        <v>124</v>
      </c>
      <c r="S516" s="246"/>
    </row>
    <row r="517" s="100" customFormat="1" ht="37" customHeight="1" spans="1:19">
      <c r="A517" s="185">
        <v>177</v>
      </c>
      <c r="B517" s="239" t="s">
        <v>2045</v>
      </c>
      <c r="C517" s="239" t="s">
        <v>108</v>
      </c>
      <c r="D517" s="239" t="s">
        <v>2046</v>
      </c>
      <c r="E517" s="240" t="s">
        <v>2047</v>
      </c>
      <c r="F517" s="239" t="s">
        <v>177</v>
      </c>
      <c r="G517" s="241">
        <v>10</v>
      </c>
      <c r="H517" s="241">
        <v>10</v>
      </c>
      <c r="I517" s="241">
        <v>0</v>
      </c>
      <c r="J517" s="241">
        <v>0</v>
      </c>
      <c r="K517" s="241">
        <v>45</v>
      </c>
      <c r="L517" s="241">
        <v>154</v>
      </c>
      <c r="M517" s="239" t="s">
        <v>2048</v>
      </c>
      <c r="N517" s="239" t="s">
        <v>113</v>
      </c>
      <c r="O517" s="239">
        <v>2019.04</v>
      </c>
      <c r="P517" s="239">
        <v>2019.06</v>
      </c>
      <c r="Q517" s="239" t="s">
        <v>1960</v>
      </c>
      <c r="R517" s="239" t="s">
        <v>115</v>
      </c>
      <c r="S517" s="246"/>
    </row>
    <row r="518" s="100" customFormat="1" ht="37" customHeight="1" spans="1:19">
      <c r="A518" s="185">
        <v>178</v>
      </c>
      <c r="B518" s="239" t="s">
        <v>2049</v>
      </c>
      <c r="C518" s="239" t="s">
        <v>108</v>
      </c>
      <c r="D518" s="239" t="s">
        <v>2050</v>
      </c>
      <c r="E518" s="240" t="s">
        <v>2051</v>
      </c>
      <c r="F518" s="239" t="s">
        <v>177</v>
      </c>
      <c r="G518" s="241">
        <v>10</v>
      </c>
      <c r="H518" s="241">
        <v>10</v>
      </c>
      <c r="I518" s="241">
        <v>0</v>
      </c>
      <c r="J518" s="241">
        <v>0</v>
      </c>
      <c r="K518" s="241">
        <v>25</v>
      </c>
      <c r="L518" s="241">
        <v>80</v>
      </c>
      <c r="M518" s="239" t="s">
        <v>2052</v>
      </c>
      <c r="N518" s="239" t="s">
        <v>113</v>
      </c>
      <c r="O518" s="239">
        <v>2019.04</v>
      </c>
      <c r="P518" s="239">
        <v>2019.06</v>
      </c>
      <c r="Q518" s="239" t="s">
        <v>1960</v>
      </c>
      <c r="R518" s="239" t="s">
        <v>115</v>
      </c>
      <c r="S518" s="246"/>
    </row>
    <row r="519" s="100" customFormat="1" ht="37" customHeight="1" spans="1:19">
      <c r="A519" s="185">
        <v>179</v>
      </c>
      <c r="B519" s="239" t="s">
        <v>2053</v>
      </c>
      <c r="C519" s="239" t="s">
        <v>108</v>
      </c>
      <c r="D519" s="239" t="s">
        <v>2054</v>
      </c>
      <c r="E519" s="240" t="s">
        <v>2055</v>
      </c>
      <c r="F519" s="239" t="s">
        <v>111</v>
      </c>
      <c r="G519" s="241">
        <v>9</v>
      </c>
      <c r="H519" s="241">
        <v>9</v>
      </c>
      <c r="I519" s="241">
        <v>0</v>
      </c>
      <c r="J519" s="241">
        <v>0</v>
      </c>
      <c r="K519" s="241">
        <v>15</v>
      </c>
      <c r="L519" s="241">
        <v>58</v>
      </c>
      <c r="M519" s="239" t="s">
        <v>2056</v>
      </c>
      <c r="N519" s="239" t="s">
        <v>113</v>
      </c>
      <c r="O519" s="239">
        <v>2019.04</v>
      </c>
      <c r="P519" s="239">
        <v>2019.06</v>
      </c>
      <c r="Q519" s="239" t="s">
        <v>1960</v>
      </c>
      <c r="R519" s="239" t="s">
        <v>115</v>
      </c>
      <c r="S519" s="246"/>
    </row>
    <row r="520" s="100" customFormat="1" ht="37" customHeight="1" spans="1:19">
      <c r="A520" s="185">
        <v>180</v>
      </c>
      <c r="B520" s="239" t="s">
        <v>2057</v>
      </c>
      <c r="C520" s="239" t="s">
        <v>108</v>
      </c>
      <c r="D520" s="239" t="s">
        <v>2058</v>
      </c>
      <c r="E520" s="240" t="s">
        <v>2059</v>
      </c>
      <c r="F520" s="239" t="s">
        <v>177</v>
      </c>
      <c r="G520" s="241">
        <v>12</v>
      </c>
      <c r="H520" s="241">
        <v>12</v>
      </c>
      <c r="I520" s="241">
        <v>0</v>
      </c>
      <c r="J520" s="241">
        <v>0</v>
      </c>
      <c r="K520" s="241">
        <v>30</v>
      </c>
      <c r="L520" s="241">
        <v>110</v>
      </c>
      <c r="M520" s="239" t="s">
        <v>2060</v>
      </c>
      <c r="N520" s="239" t="s">
        <v>113</v>
      </c>
      <c r="O520" s="239">
        <v>2019.04</v>
      </c>
      <c r="P520" s="239">
        <v>2019.06</v>
      </c>
      <c r="Q520" s="239" t="s">
        <v>1960</v>
      </c>
      <c r="R520" s="239" t="s">
        <v>115</v>
      </c>
      <c r="S520" s="246"/>
    </row>
    <row r="521" s="100" customFormat="1" ht="37" customHeight="1" spans="1:19">
      <c r="A521" s="185">
        <v>181</v>
      </c>
      <c r="B521" s="239" t="s">
        <v>2061</v>
      </c>
      <c r="C521" s="239" t="s">
        <v>108</v>
      </c>
      <c r="D521" s="239" t="s">
        <v>2062</v>
      </c>
      <c r="E521" s="240" t="s">
        <v>2063</v>
      </c>
      <c r="F521" s="239" t="s">
        <v>203</v>
      </c>
      <c r="G521" s="241">
        <v>30</v>
      </c>
      <c r="H521" s="241">
        <v>30</v>
      </c>
      <c r="I521" s="241">
        <v>0</v>
      </c>
      <c r="J521" s="241">
        <v>0</v>
      </c>
      <c r="K521" s="241">
        <v>30</v>
      </c>
      <c r="L521" s="241">
        <v>120</v>
      </c>
      <c r="M521" s="239" t="s">
        <v>2064</v>
      </c>
      <c r="N521" s="239" t="s">
        <v>113</v>
      </c>
      <c r="O521" s="239" t="s">
        <v>2065</v>
      </c>
      <c r="P521" s="239" t="s">
        <v>2066</v>
      </c>
      <c r="Q521" s="239" t="s">
        <v>1974</v>
      </c>
      <c r="R521" s="239" t="s">
        <v>115</v>
      </c>
      <c r="S521" s="246"/>
    </row>
    <row r="522" s="100" customFormat="1" ht="37" customHeight="1" spans="1:19">
      <c r="A522" s="185">
        <v>182</v>
      </c>
      <c r="B522" s="239" t="s">
        <v>2067</v>
      </c>
      <c r="C522" s="239" t="s">
        <v>108</v>
      </c>
      <c r="D522" s="239" t="s">
        <v>2068</v>
      </c>
      <c r="E522" s="240" t="s">
        <v>2069</v>
      </c>
      <c r="F522" s="239" t="s">
        <v>203</v>
      </c>
      <c r="G522" s="241">
        <v>13</v>
      </c>
      <c r="H522" s="241">
        <v>13</v>
      </c>
      <c r="I522" s="241">
        <v>0</v>
      </c>
      <c r="J522" s="241">
        <v>0</v>
      </c>
      <c r="K522" s="241">
        <v>30</v>
      </c>
      <c r="L522" s="241">
        <v>120</v>
      </c>
      <c r="M522" s="239" t="s">
        <v>2070</v>
      </c>
      <c r="N522" s="239" t="s">
        <v>113</v>
      </c>
      <c r="O522" s="239" t="s">
        <v>2065</v>
      </c>
      <c r="P522" s="239" t="s">
        <v>2066</v>
      </c>
      <c r="Q522" s="239" t="s">
        <v>1974</v>
      </c>
      <c r="R522" s="239" t="s">
        <v>115</v>
      </c>
      <c r="S522" s="246"/>
    </row>
    <row r="523" s="100" customFormat="1" ht="37" customHeight="1" spans="1:19">
      <c r="A523" s="185">
        <v>183</v>
      </c>
      <c r="B523" s="239" t="s">
        <v>2071</v>
      </c>
      <c r="C523" s="239" t="s">
        <v>108</v>
      </c>
      <c r="D523" s="239" t="s">
        <v>2072</v>
      </c>
      <c r="E523" s="240" t="s">
        <v>2073</v>
      </c>
      <c r="F523" s="239" t="s">
        <v>203</v>
      </c>
      <c r="G523" s="241">
        <v>15</v>
      </c>
      <c r="H523" s="241">
        <v>15</v>
      </c>
      <c r="I523" s="241">
        <v>0</v>
      </c>
      <c r="J523" s="241">
        <v>0</v>
      </c>
      <c r="K523" s="241">
        <v>90</v>
      </c>
      <c r="L523" s="241">
        <v>305</v>
      </c>
      <c r="M523" s="239" t="s">
        <v>2074</v>
      </c>
      <c r="N523" s="239" t="s">
        <v>113</v>
      </c>
      <c r="O523" s="239" t="s">
        <v>2066</v>
      </c>
      <c r="P523" s="239" t="s">
        <v>2075</v>
      </c>
      <c r="Q523" s="239" t="s">
        <v>1974</v>
      </c>
      <c r="R523" s="239" t="s">
        <v>115</v>
      </c>
      <c r="S523" s="246"/>
    </row>
    <row r="524" s="100" customFormat="1" ht="37" customHeight="1" spans="1:19">
      <c r="A524" s="185">
        <v>184</v>
      </c>
      <c r="B524" s="239" t="s">
        <v>2076</v>
      </c>
      <c r="C524" s="239" t="s">
        <v>108</v>
      </c>
      <c r="D524" s="239" t="s">
        <v>2077</v>
      </c>
      <c r="E524" s="240" t="s">
        <v>2078</v>
      </c>
      <c r="F524" s="239" t="s">
        <v>177</v>
      </c>
      <c r="G524" s="241">
        <v>9</v>
      </c>
      <c r="H524" s="241">
        <v>9</v>
      </c>
      <c r="I524" s="241">
        <v>0</v>
      </c>
      <c r="J524" s="241">
        <v>0</v>
      </c>
      <c r="K524" s="241">
        <v>30</v>
      </c>
      <c r="L524" s="241">
        <v>100</v>
      </c>
      <c r="M524" s="239" t="s">
        <v>2079</v>
      </c>
      <c r="N524" s="239" t="s">
        <v>113</v>
      </c>
      <c r="O524" s="239">
        <v>2019.04</v>
      </c>
      <c r="P524" s="239">
        <v>2019.06</v>
      </c>
      <c r="Q524" s="239" t="s">
        <v>1960</v>
      </c>
      <c r="R524" s="239" t="s">
        <v>115</v>
      </c>
      <c r="S524" s="246"/>
    </row>
    <row r="525" s="100" customFormat="1" ht="37" customHeight="1" spans="1:19">
      <c r="A525" s="185">
        <v>185</v>
      </c>
      <c r="B525" s="239" t="s">
        <v>2080</v>
      </c>
      <c r="C525" s="239" t="s">
        <v>108</v>
      </c>
      <c r="D525" s="239" t="s">
        <v>2081</v>
      </c>
      <c r="E525" s="240" t="s">
        <v>2082</v>
      </c>
      <c r="F525" s="239" t="s">
        <v>1052</v>
      </c>
      <c r="G525" s="241">
        <v>90</v>
      </c>
      <c r="H525" s="241">
        <v>90</v>
      </c>
      <c r="I525" s="52">
        <v>0</v>
      </c>
      <c r="J525" s="52">
        <v>0</v>
      </c>
      <c r="K525" s="241">
        <v>140</v>
      </c>
      <c r="L525" s="241">
        <v>471</v>
      </c>
      <c r="M525" s="239" t="s">
        <v>2083</v>
      </c>
      <c r="N525" s="239" t="s">
        <v>113</v>
      </c>
      <c r="O525" s="239">
        <v>2019.04</v>
      </c>
      <c r="P525" s="239">
        <v>2019.05</v>
      </c>
      <c r="Q525" s="239" t="s">
        <v>1960</v>
      </c>
      <c r="R525" s="239" t="s">
        <v>124</v>
      </c>
      <c r="S525" s="246"/>
    </row>
    <row r="526" s="100" customFormat="1" ht="50" customHeight="1" spans="1:19">
      <c r="A526" s="185">
        <v>186</v>
      </c>
      <c r="B526" s="169" t="s">
        <v>2084</v>
      </c>
      <c r="C526" s="169" t="s">
        <v>108</v>
      </c>
      <c r="D526" s="169" t="s">
        <v>2085</v>
      </c>
      <c r="E526" s="195" t="s">
        <v>2086</v>
      </c>
      <c r="F526" s="169" t="s">
        <v>177</v>
      </c>
      <c r="G526" s="73">
        <v>15</v>
      </c>
      <c r="H526" s="73">
        <v>15</v>
      </c>
      <c r="I526" s="73">
        <v>0</v>
      </c>
      <c r="J526" s="73">
        <v>0</v>
      </c>
      <c r="K526" s="73">
        <v>5</v>
      </c>
      <c r="L526" s="73">
        <v>19</v>
      </c>
      <c r="M526" s="169" t="s">
        <v>2087</v>
      </c>
      <c r="N526" s="169" t="s">
        <v>113</v>
      </c>
      <c r="O526" s="226" t="s">
        <v>1331</v>
      </c>
      <c r="P526" s="226" t="s">
        <v>1531</v>
      </c>
      <c r="Q526" s="169" t="s">
        <v>2088</v>
      </c>
      <c r="R526" s="169" t="s">
        <v>124</v>
      </c>
      <c r="S526" s="202"/>
    </row>
    <row r="527" s="100" customFormat="1" ht="50" customHeight="1" spans="1:19">
      <c r="A527" s="185">
        <v>187</v>
      </c>
      <c r="B527" s="169" t="s">
        <v>2089</v>
      </c>
      <c r="C527" s="169" t="s">
        <v>108</v>
      </c>
      <c r="D527" s="169" t="s">
        <v>2090</v>
      </c>
      <c r="E527" s="195" t="s">
        <v>2091</v>
      </c>
      <c r="F527" s="169" t="s">
        <v>177</v>
      </c>
      <c r="G527" s="73">
        <v>38</v>
      </c>
      <c r="H527" s="73">
        <v>30</v>
      </c>
      <c r="I527" s="73">
        <v>8</v>
      </c>
      <c r="J527" s="73">
        <v>0</v>
      </c>
      <c r="K527" s="73">
        <v>67</v>
      </c>
      <c r="L527" s="73">
        <v>270</v>
      </c>
      <c r="M527" s="169" t="s">
        <v>2092</v>
      </c>
      <c r="N527" s="169" t="s">
        <v>113</v>
      </c>
      <c r="O527" s="226">
        <v>2019.1</v>
      </c>
      <c r="P527" s="226" t="s">
        <v>2093</v>
      </c>
      <c r="Q527" s="169" t="s">
        <v>2088</v>
      </c>
      <c r="R527" s="169" t="s">
        <v>115</v>
      </c>
      <c r="S527" s="202"/>
    </row>
    <row r="528" s="100" customFormat="1" ht="50" customHeight="1" spans="1:19">
      <c r="A528" s="185">
        <v>188</v>
      </c>
      <c r="B528" s="169" t="s">
        <v>2094</v>
      </c>
      <c r="C528" s="169" t="s">
        <v>108</v>
      </c>
      <c r="D528" s="169" t="s">
        <v>2095</v>
      </c>
      <c r="E528" s="195" t="s">
        <v>2096</v>
      </c>
      <c r="F528" s="169" t="s">
        <v>177</v>
      </c>
      <c r="G528" s="73">
        <v>49</v>
      </c>
      <c r="H528" s="73">
        <v>49</v>
      </c>
      <c r="I528" s="73">
        <v>0</v>
      </c>
      <c r="J528" s="73">
        <v>0</v>
      </c>
      <c r="K528" s="73">
        <v>125</v>
      </c>
      <c r="L528" s="73">
        <v>488</v>
      </c>
      <c r="M528" s="169" t="s">
        <v>2097</v>
      </c>
      <c r="N528" s="169" t="s">
        <v>113</v>
      </c>
      <c r="O528" s="226">
        <v>2019.4</v>
      </c>
      <c r="P528" s="169">
        <v>2019.9</v>
      </c>
      <c r="Q528" s="169" t="s">
        <v>2088</v>
      </c>
      <c r="R528" s="169" t="s">
        <v>124</v>
      </c>
      <c r="S528" s="202"/>
    </row>
    <row r="529" s="100" customFormat="1" ht="50" customHeight="1" spans="1:19">
      <c r="A529" s="185">
        <v>189</v>
      </c>
      <c r="B529" s="169" t="s">
        <v>2098</v>
      </c>
      <c r="C529" s="169" t="s">
        <v>108</v>
      </c>
      <c r="D529" s="169" t="s">
        <v>2099</v>
      </c>
      <c r="E529" s="195" t="s">
        <v>2100</v>
      </c>
      <c r="F529" s="169" t="s">
        <v>111</v>
      </c>
      <c r="G529" s="73">
        <v>15</v>
      </c>
      <c r="H529" s="73">
        <v>15</v>
      </c>
      <c r="I529" s="73">
        <v>0</v>
      </c>
      <c r="J529" s="73">
        <v>0</v>
      </c>
      <c r="K529" s="73">
        <v>43</v>
      </c>
      <c r="L529" s="73">
        <v>155</v>
      </c>
      <c r="M529" s="169" t="s">
        <v>2101</v>
      </c>
      <c r="N529" s="169" t="s">
        <v>113</v>
      </c>
      <c r="O529" s="226" t="s">
        <v>1331</v>
      </c>
      <c r="P529" s="226" t="s">
        <v>1531</v>
      </c>
      <c r="Q529" s="169" t="s">
        <v>2088</v>
      </c>
      <c r="R529" s="169" t="s">
        <v>115</v>
      </c>
      <c r="S529" s="202"/>
    </row>
    <row r="530" s="100" customFormat="1" ht="50" customHeight="1" spans="1:19">
      <c r="A530" s="185">
        <v>190</v>
      </c>
      <c r="B530" s="169" t="s">
        <v>2102</v>
      </c>
      <c r="C530" s="169" t="s">
        <v>108</v>
      </c>
      <c r="D530" s="169" t="s">
        <v>2103</v>
      </c>
      <c r="E530" s="195" t="s">
        <v>2104</v>
      </c>
      <c r="F530" s="169" t="s">
        <v>177</v>
      </c>
      <c r="G530" s="73">
        <v>9</v>
      </c>
      <c r="H530" s="73">
        <v>9</v>
      </c>
      <c r="I530" s="73">
        <v>0</v>
      </c>
      <c r="J530" s="73">
        <v>0</v>
      </c>
      <c r="K530" s="73">
        <v>6</v>
      </c>
      <c r="L530" s="73">
        <v>25</v>
      </c>
      <c r="M530" s="169" t="s">
        <v>2105</v>
      </c>
      <c r="N530" s="169" t="s">
        <v>113</v>
      </c>
      <c r="O530" s="226" t="s">
        <v>1331</v>
      </c>
      <c r="P530" s="226" t="s">
        <v>1531</v>
      </c>
      <c r="Q530" s="169" t="s">
        <v>2088</v>
      </c>
      <c r="R530" s="169" t="s">
        <v>115</v>
      </c>
      <c r="S530" s="202"/>
    </row>
    <row r="531" s="100" customFormat="1" ht="43" customHeight="1" spans="1:19">
      <c r="A531" s="185">
        <v>191</v>
      </c>
      <c r="B531" s="169" t="s">
        <v>2106</v>
      </c>
      <c r="C531" s="169" t="s">
        <v>108</v>
      </c>
      <c r="D531" s="169" t="s">
        <v>2107</v>
      </c>
      <c r="E531" s="195" t="s">
        <v>2108</v>
      </c>
      <c r="F531" s="169" t="s">
        <v>1372</v>
      </c>
      <c r="G531" s="73">
        <v>15</v>
      </c>
      <c r="H531" s="73">
        <v>15</v>
      </c>
      <c r="I531" s="73">
        <v>0</v>
      </c>
      <c r="J531" s="73">
        <v>0</v>
      </c>
      <c r="K531" s="73">
        <v>49</v>
      </c>
      <c r="L531" s="73">
        <v>180</v>
      </c>
      <c r="M531" s="169" t="s">
        <v>2109</v>
      </c>
      <c r="N531" s="169" t="s">
        <v>113</v>
      </c>
      <c r="O531" s="226" t="s">
        <v>1331</v>
      </c>
      <c r="P531" s="226" t="s">
        <v>1133</v>
      </c>
      <c r="Q531" s="169" t="s">
        <v>2088</v>
      </c>
      <c r="R531" s="169" t="s">
        <v>115</v>
      </c>
      <c r="S531" s="202"/>
    </row>
    <row r="532" s="100" customFormat="1" ht="42" customHeight="1" spans="1:19">
      <c r="A532" s="185">
        <v>192</v>
      </c>
      <c r="B532" s="169" t="s">
        <v>2110</v>
      </c>
      <c r="C532" s="169" t="s">
        <v>108</v>
      </c>
      <c r="D532" s="169" t="s">
        <v>2111</v>
      </c>
      <c r="E532" s="195" t="s">
        <v>2112</v>
      </c>
      <c r="F532" s="169" t="s">
        <v>177</v>
      </c>
      <c r="G532" s="73">
        <v>19.5</v>
      </c>
      <c r="H532" s="73">
        <v>19.5</v>
      </c>
      <c r="I532" s="73">
        <v>0</v>
      </c>
      <c r="J532" s="73">
        <v>0</v>
      </c>
      <c r="K532" s="73">
        <v>38</v>
      </c>
      <c r="L532" s="73">
        <v>120</v>
      </c>
      <c r="M532" s="169" t="s">
        <v>2113</v>
      </c>
      <c r="N532" s="169" t="s">
        <v>113</v>
      </c>
      <c r="O532" s="226" t="s">
        <v>1640</v>
      </c>
      <c r="P532" s="226" t="s">
        <v>1531</v>
      </c>
      <c r="Q532" s="169" t="s">
        <v>2088</v>
      </c>
      <c r="R532" s="169" t="s">
        <v>124</v>
      </c>
      <c r="S532" s="202"/>
    </row>
    <row r="533" s="100" customFormat="1" ht="59" customHeight="1" spans="1:19">
      <c r="A533" s="185">
        <v>193</v>
      </c>
      <c r="B533" s="169" t="s">
        <v>2114</v>
      </c>
      <c r="C533" s="169" t="s">
        <v>108</v>
      </c>
      <c r="D533" s="169" t="s">
        <v>2115</v>
      </c>
      <c r="E533" s="195" t="s">
        <v>2116</v>
      </c>
      <c r="F533" s="169" t="s">
        <v>177</v>
      </c>
      <c r="G533" s="73">
        <v>31</v>
      </c>
      <c r="H533" s="73">
        <v>31</v>
      </c>
      <c r="I533" s="73">
        <v>0</v>
      </c>
      <c r="J533" s="73">
        <v>0</v>
      </c>
      <c r="K533" s="73">
        <v>118</v>
      </c>
      <c r="L533" s="73">
        <v>426</v>
      </c>
      <c r="M533" s="169" t="s">
        <v>2117</v>
      </c>
      <c r="N533" s="169" t="s">
        <v>113</v>
      </c>
      <c r="O533" s="226" t="s">
        <v>1640</v>
      </c>
      <c r="P533" s="226" t="s">
        <v>1531</v>
      </c>
      <c r="Q533" s="169" t="s">
        <v>2118</v>
      </c>
      <c r="R533" s="169" t="s">
        <v>124</v>
      </c>
      <c r="S533" s="202"/>
    </row>
    <row r="534" s="100" customFormat="1" ht="52" customHeight="1" spans="1:19">
      <c r="A534" s="185">
        <v>194</v>
      </c>
      <c r="B534" s="169" t="s">
        <v>2119</v>
      </c>
      <c r="C534" s="169" t="s">
        <v>108</v>
      </c>
      <c r="D534" s="169" t="s">
        <v>2120</v>
      </c>
      <c r="E534" s="195" t="s">
        <v>2121</v>
      </c>
      <c r="F534" s="169" t="s">
        <v>177</v>
      </c>
      <c r="G534" s="73">
        <v>19.5</v>
      </c>
      <c r="H534" s="73">
        <v>19.5</v>
      </c>
      <c r="I534" s="73">
        <v>0</v>
      </c>
      <c r="J534" s="73">
        <v>0</v>
      </c>
      <c r="K534" s="73">
        <v>32</v>
      </c>
      <c r="L534" s="73">
        <v>125</v>
      </c>
      <c r="M534" s="169" t="s">
        <v>2122</v>
      </c>
      <c r="N534" s="169" t="s">
        <v>113</v>
      </c>
      <c r="O534" s="226" t="s">
        <v>1640</v>
      </c>
      <c r="P534" s="226" t="s">
        <v>1531</v>
      </c>
      <c r="Q534" s="169" t="s">
        <v>2118</v>
      </c>
      <c r="R534" s="169" t="s">
        <v>124</v>
      </c>
      <c r="S534" s="202"/>
    </row>
    <row r="535" s="100" customFormat="1" ht="142" customHeight="1" spans="1:19">
      <c r="A535" s="185">
        <v>195</v>
      </c>
      <c r="B535" s="169" t="s">
        <v>2123</v>
      </c>
      <c r="C535" s="169" t="s">
        <v>108</v>
      </c>
      <c r="D535" s="169" t="s">
        <v>2124</v>
      </c>
      <c r="E535" s="195" t="s">
        <v>2125</v>
      </c>
      <c r="F535" s="169" t="s">
        <v>177</v>
      </c>
      <c r="G535" s="73">
        <v>30</v>
      </c>
      <c r="H535" s="73">
        <v>30</v>
      </c>
      <c r="I535" s="73">
        <v>0</v>
      </c>
      <c r="J535" s="73">
        <v>0</v>
      </c>
      <c r="K535" s="73">
        <v>161</v>
      </c>
      <c r="L535" s="73">
        <v>410</v>
      </c>
      <c r="M535" s="169" t="s">
        <v>2126</v>
      </c>
      <c r="N535" s="169" t="s">
        <v>113</v>
      </c>
      <c r="O535" s="226" t="s">
        <v>2127</v>
      </c>
      <c r="P535" s="226" t="s">
        <v>2128</v>
      </c>
      <c r="Q535" s="169" t="s">
        <v>2118</v>
      </c>
      <c r="R535" s="169" t="s">
        <v>124</v>
      </c>
      <c r="S535" s="202"/>
    </row>
    <row r="536" s="100" customFormat="1" ht="62" customHeight="1" spans="1:19">
      <c r="A536" s="185">
        <v>196</v>
      </c>
      <c r="B536" s="169" t="s">
        <v>2129</v>
      </c>
      <c r="C536" s="169" t="s">
        <v>108</v>
      </c>
      <c r="D536" s="169" t="s">
        <v>322</v>
      </c>
      <c r="E536" s="195" t="s">
        <v>2130</v>
      </c>
      <c r="F536" s="169" t="s">
        <v>177</v>
      </c>
      <c r="G536" s="73">
        <v>4</v>
      </c>
      <c r="H536" s="73">
        <v>4</v>
      </c>
      <c r="I536" s="73">
        <v>0</v>
      </c>
      <c r="J536" s="73">
        <v>0</v>
      </c>
      <c r="K536" s="73">
        <v>420</v>
      </c>
      <c r="L536" s="73">
        <v>970</v>
      </c>
      <c r="M536" s="169" t="s">
        <v>2131</v>
      </c>
      <c r="N536" s="169" t="s">
        <v>113</v>
      </c>
      <c r="O536" s="226" t="s">
        <v>2127</v>
      </c>
      <c r="P536" s="226" t="s">
        <v>2128</v>
      </c>
      <c r="Q536" s="169" t="s">
        <v>2118</v>
      </c>
      <c r="R536" s="169" t="s">
        <v>124</v>
      </c>
      <c r="S536" s="202"/>
    </row>
    <row r="537" s="100" customFormat="1" ht="108" customHeight="1" spans="1:19">
      <c r="A537" s="185">
        <v>197</v>
      </c>
      <c r="B537" s="169" t="s">
        <v>2132</v>
      </c>
      <c r="C537" s="169" t="s">
        <v>108</v>
      </c>
      <c r="D537" s="169" t="s">
        <v>2133</v>
      </c>
      <c r="E537" s="195" t="s">
        <v>2134</v>
      </c>
      <c r="F537" s="169" t="s">
        <v>177</v>
      </c>
      <c r="G537" s="73">
        <v>12</v>
      </c>
      <c r="H537" s="73">
        <v>12</v>
      </c>
      <c r="I537" s="73">
        <v>0</v>
      </c>
      <c r="J537" s="73">
        <v>0</v>
      </c>
      <c r="K537" s="73">
        <v>215</v>
      </c>
      <c r="L537" s="73">
        <v>450</v>
      </c>
      <c r="M537" s="169" t="s">
        <v>2135</v>
      </c>
      <c r="N537" s="169" t="s">
        <v>113</v>
      </c>
      <c r="O537" s="226" t="s">
        <v>2127</v>
      </c>
      <c r="P537" s="226" t="s">
        <v>2128</v>
      </c>
      <c r="Q537" s="169" t="s">
        <v>2118</v>
      </c>
      <c r="R537" s="169" t="s">
        <v>124</v>
      </c>
      <c r="S537" s="202"/>
    </row>
    <row r="538" s="100" customFormat="1" ht="47" customHeight="1" spans="1:19">
      <c r="A538" s="185">
        <v>198</v>
      </c>
      <c r="B538" s="185" t="s">
        <v>2136</v>
      </c>
      <c r="C538" s="185" t="s">
        <v>108</v>
      </c>
      <c r="D538" s="185" t="s">
        <v>2137</v>
      </c>
      <c r="E538" s="186" t="s">
        <v>2138</v>
      </c>
      <c r="F538" s="185" t="s">
        <v>177</v>
      </c>
      <c r="G538" s="52">
        <v>18</v>
      </c>
      <c r="H538" s="52">
        <v>18</v>
      </c>
      <c r="I538" s="52">
        <v>0</v>
      </c>
      <c r="J538" s="52">
        <v>0</v>
      </c>
      <c r="K538" s="52">
        <v>40</v>
      </c>
      <c r="L538" s="52">
        <v>135</v>
      </c>
      <c r="M538" s="185" t="s">
        <v>2139</v>
      </c>
      <c r="N538" s="185" t="s">
        <v>113</v>
      </c>
      <c r="O538" s="197" t="s">
        <v>1640</v>
      </c>
      <c r="P538" s="185">
        <v>2019.5</v>
      </c>
      <c r="Q538" s="185" t="s">
        <v>2088</v>
      </c>
      <c r="R538" s="185" t="s">
        <v>124</v>
      </c>
      <c r="S538" s="201"/>
    </row>
    <row r="539" s="100" customFormat="1" ht="47" customHeight="1" spans="1:19">
      <c r="A539" s="185">
        <v>199</v>
      </c>
      <c r="B539" s="169" t="s">
        <v>2140</v>
      </c>
      <c r="C539" s="169" t="s">
        <v>108</v>
      </c>
      <c r="D539" s="169" t="s">
        <v>2141</v>
      </c>
      <c r="E539" s="195" t="s">
        <v>2142</v>
      </c>
      <c r="F539" s="169" t="s">
        <v>111</v>
      </c>
      <c r="G539" s="73">
        <v>18</v>
      </c>
      <c r="H539" s="73">
        <v>18</v>
      </c>
      <c r="I539" s="73">
        <v>0</v>
      </c>
      <c r="J539" s="73">
        <v>0</v>
      </c>
      <c r="K539" s="73">
        <v>130</v>
      </c>
      <c r="L539" s="73">
        <v>446</v>
      </c>
      <c r="M539" s="169" t="s">
        <v>2143</v>
      </c>
      <c r="N539" s="169" t="s">
        <v>113</v>
      </c>
      <c r="O539" s="226" t="s">
        <v>1331</v>
      </c>
      <c r="P539" s="169">
        <v>2019.6</v>
      </c>
      <c r="Q539" s="169" t="s">
        <v>2088</v>
      </c>
      <c r="R539" s="169" t="s">
        <v>115</v>
      </c>
      <c r="S539" s="202"/>
    </row>
    <row r="540" s="100" customFormat="1" ht="47" customHeight="1" spans="1:19">
      <c r="A540" s="185">
        <v>200</v>
      </c>
      <c r="B540" s="187" t="s">
        <v>2144</v>
      </c>
      <c r="C540" s="169" t="s">
        <v>108</v>
      </c>
      <c r="D540" s="247" t="s">
        <v>2145</v>
      </c>
      <c r="E540" s="248" t="s">
        <v>2146</v>
      </c>
      <c r="F540" s="249" t="s">
        <v>177</v>
      </c>
      <c r="G540" s="250">
        <v>15</v>
      </c>
      <c r="H540" s="250">
        <v>15</v>
      </c>
      <c r="I540" s="273">
        <v>0</v>
      </c>
      <c r="J540" s="273">
        <v>0</v>
      </c>
      <c r="K540" s="250">
        <v>130</v>
      </c>
      <c r="L540" s="250">
        <v>446</v>
      </c>
      <c r="M540" s="250" t="s">
        <v>2143</v>
      </c>
      <c r="N540" s="249" t="s">
        <v>113</v>
      </c>
      <c r="O540" s="256">
        <v>2019.03</v>
      </c>
      <c r="P540" s="250">
        <v>2019.6</v>
      </c>
      <c r="Q540" s="250" t="s">
        <v>2118</v>
      </c>
      <c r="R540" s="169" t="s">
        <v>115</v>
      </c>
      <c r="S540" s="275"/>
    </row>
    <row r="541" s="100" customFormat="1" ht="47" customHeight="1" spans="1:19">
      <c r="A541" s="185">
        <v>201</v>
      </c>
      <c r="B541" s="187" t="s">
        <v>2147</v>
      </c>
      <c r="C541" s="169" t="s">
        <v>108</v>
      </c>
      <c r="D541" s="247" t="s">
        <v>2148</v>
      </c>
      <c r="E541" s="248" t="s">
        <v>2149</v>
      </c>
      <c r="F541" s="249" t="s">
        <v>177</v>
      </c>
      <c r="G541" s="251">
        <v>13</v>
      </c>
      <c r="H541" s="251">
        <v>13</v>
      </c>
      <c r="I541" s="255">
        <v>0</v>
      </c>
      <c r="J541" s="255">
        <v>0</v>
      </c>
      <c r="K541" s="251">
        <v>30</v>
      </c>
      <c r="L541" s="251">
        <v>106</v>
      </c>
      <c r="M541" s="274" t="s">
        <v>2150</v>
      </c>
      <c r="N541" s="249" t="s">
        <v>113</v>
      </c>
      <c r="O541" s="256">
        <v>2019.03</v>
      </c>
      <c r="P541" s="250">
        <v>2019.6</v>
      </c>
      <c r="Q541" s="274" t="s">
        <v>2118</v>
      </c>
      <c r="R541" s="274" t="s">
        <v>115</v>
      </c>
      <c r="S541" s="275"/>
    </row>
    <row r="542" s="100" customFormat="1" ht="47" customHeight="1" spans="1:19">
      <c r="A542" s="185">
        <v>202</v>
      </c>
      <c r="B542" s="169" t="s">
        <v>2147</v>
      </c>
      <c r="C542" s="169" t="s">
        <v>108</v>
      </c>
      <c r="D542" s="169" t="s">
        <v>2151</v>
      </c>
      <c r="E542" s="195" t="s">
        <v>2152</v>
      </c>
      <c r="F542" s="169" t="s">
        <v>177</v>
      </c>
      <c r="G542" s="73">
        <v>20</v>
      </c>
      <c r="H542" s="73">
        <v>20</v>
      </c>
      <c r="I542" s="73">
        <v>0</v>
      </c>
      <c r="J542" s="73">
        <v>0</v>
      </c>
      <c r="K542" s="73">
        <v>30</v>
      </c>
      <c r="L542" s="73">
        <v>104</v>
      </c>
      <c r="M542" s="169" t="s">
        <v>2153</v>
      </c>
      <c r="N542" s="249" t="s">
        <v>113</v>
      </c>
      <c r="O542" s="169">
        <v>2019.3</v>
      </c>
      <c r="P542" s="169">
        <v>2019.6</v>
      </c>
      <c r="Q542" s="274" t="s">
        <v>2118</v>
      </c>
      <c r="R542" s="274" t="s">
        <v>115</v>
      </c>
      <c r="S542" s="202"/>
    </row>
    <row r="543" s="100" customFormat="1" ht="47" customHeight="1" spans="1:19">
      <c r="A543" s="185">
        <v>203</v>
      </c>
      <c r="B543" s="169" t="s">
        <v>2154</v>
      </c>
      <c r="C543" s="169" t="s">
        <v>108</v>
      </c>
      <c r="D543" s="169" t="s">
        <v>2155</v>
      </c>
      <c r="E543" s="195" t="s">
        <v>2156</v>
      </c>
      <c r="F543" s="169" t="s">
        <v>177</v>
      </c>
      <c r="G543" s="73">
        <v>9</v>
      </c>
      <c r="H543" s="73">
        <v>9</v>
      </c>
      <c r="I543" s="73">
        <v>0</v>
      </c>
      <c r="J543" s="73">
        <v>0</v>
      </c>
      <c r="K543" s="73">
        <v>75</v>
      </c>
      <c r="L543" s="73">
        <v>240</v>
      </c>
      <c r="M543" s="169" t="s">
        <v>2157</v>
      </c>
      <c r="N543" s="169" t="s">
        <v>113</v>
      </c>
      <c r="O543" s="226" t="s">
        <v>1331</v>
      </c>
      <c r="P543" s="226" t="s">
        <v>1531</v>
      </c>
      <c r="Q543" s="169" t="s">
        <v>2088</v>
      </c>
      <c r="R543" s="169" t="s">
        <v>115</v>
      </c>
      <c r="S543" s="202"/>
    </row>
    <row r="544" s="100" customFormat="1" ht="47" customHeight="1" spans="1:19">
      <c r="A544" s="185">
        <v>204</v>
      </c>
      <c r="B544" s="187" t="s">
        <v>2158</v>
      </c>
      <c r="C544" s="169" t="s">
        <v>108</v>
      </c>
      <c r="D544" s="247" t="s">
        <v>2159</v>
      </c>
      <c r="E544" s="248" t="s">
        <v>2160</v>
      </c>
      <c r="F544" s="252" t="s">
        <v>203</v>
      </c>
      <c r="G544" s="251">
        <v>19</v>
      </c>
      <c r="H544" s="251">
        <v>19</v>
      </c>
      <c r="I544" s="273">
        <v>0</v>
      </c>
      <c r="J544" s="273">
        <v>0</v>
      </c>
      <c r="K544" s="251">
        <v>78</v>
      </c>
      <c r="L544" s="251">
        <v>325</v>
      </c>
      <c r="M544" s="274" t="s">
        <v>2161</v>
      </c>
      <c r="N544" s="249" t="s">
        <v>113</v>
      </c>
      <c r="O544" s="256">
        <v>2019.03</v>
      </c>
      <c r="P544" s="250">
        <v>2019.6</v>
      </c>
      <c r="Q544" s="274" t="s">
        <v>2118</v>
      </c>
      <c r="R544" s="274" t="s">
        <v>115</v>
      </c>
      <c r="S544" s="202"/>
    </row>
    <row r="545" s="100" customFormat="1" ht="47" customHeight="1" spans="1:19">
      <c r="A545" s="185">
        <v>205</v>
      </c>
      <c r="B545" s="187" t="s">
        <v>2162</v>
      </c>
      <c r="C545" s="169" t="s">
        <v>108</v>
      </c>
      <c r="D545" s="247" t="s">
        <v>2163</v>
      </c>
      <c r="E545" s="248" t="s">
        <v>2164</v>
      </c>
      <c r="F545" s="249" t="s">
        <v>177</v>
      </c>
      <c r="G545" s="251">
        <v>12</v>
      </c>
      <c r="H545" s="251">
        <v>12</v>
      </c>
      <c r="I545" s="273">
        <v>0</v>
      </c>
      <c r="J545" s="273">
        <v>0</v>
      </c>
      <c r="K545" s="251">
        <v>21</v>
      </c>
      <c r="L545" s="251">
        <v>64</v>
      </c>
      <c r="M545" s="274" t="s">
        <v>2165</v>
      </c>
      <c r="N545" s="249" t="s">
        <v>113</v>
      </c>
      <c r="O545" s="256">
        <v>2019.03</v>
      </c>
      <c r="P545" s="250">
        <v>2019.6</v>
      </c>
      <c r="Q545" s="274" t="s">
        <v>2118</v>
      </c>
      <c r="R545" s="274" t="s">
        <v>124</v>
      </c>
      <c r="S545" s="275"/>
    </row>
    <row r="546" s="100" customFormat="1" ht="47" customHeight="1" spans="1:19">
      <c r="A546" s="185">
        <v>206</v>
      </c>
      <c r="B546" s="187" t="s">
        <v>2166</v>
      </c>
      <c r="C546" s="169" t="s">
        <v>108</v>
      </c>
      <c r="D546" s="247" t="s">
        <v>2167</v>
      </c>
      <c r="E546" s="248" t="s">
        <v>2168</v>
      </c>
      <c r="F546" s="252" t="s">
        <v>111</v>
      </c>
      <c r="G546" s="251">
        <v>5</v>
      </c>
      <c r="H546" s="251">
        <v>5</v>
      </c>
      <c r="I546" s="255">
        <v>0</v>
      </c>
      <c r="J546" s="255">
        <v>0</v>
      </c>
      <c r="K546" s="251">
        <v>10</v>
      </c>
      <c r="L546" s="251">
        <v>34</v>
      </c>
      <c r="M546" s="274" t="s">
        <v>2169</v>
      </c>
      <c r="N546" s="249" t="s">
        <v>113</v>
      </c>
      <c r="O546" s="256">
        <v>2019.03</v>
      </c>
      <c r="P546" s="250">
        <v>2019.6</v>
      </c>
      <c r="Q546" s="274" t="s">
        <v>2118</v>
      </c>
      <c r="R546" s="274" t="s">
        <v>124</v>
      </c>
      <c r="S546" s="275"/>
    </row>
    <row r="547" s="100" customFormat="1" ht="47" customHeight="1" spans="1:19">
      <c r="A547" s="185">
        <v>207</v>
      </c>
      <c r="B547" s="187" t="s">
        <v>2170</v>
      </c>
      <c r="C547" s="169" t="s">
        <v>108</v>
      </c>
      <c r="D547" s="247" t="s">
        <v>2171</v>
      </c>
      <c r="E547" s="248" t="s">
        <v>2172</v>
      </c>
      <c r="F547" s="252" t="s">
        <v>111</v>
      </c>
      <c r="G547" s="251">
        <v>15</v>
      </c>
      <c r="H547" s="251">
        <v>15</v>
      </c>
      <c r="I547" s="273">
        <v>0</v>
      </c>
      <c r="J547" s="273">
        <v>0</v>
      </c>
      <c r="K547" s="251">
        <v>32</v>
      </c>
      <c r="L547" s="251">
        <v>129</v>
      </c>
      <c r="M547" s="274" t="s">
        <v>2173</v>
      </c>
      <c r="N547" s="249" t="s">
        <v>113</v>
      </c>
      <c r="O547" s="256">
        <v>2019.03</v>
      </c>
      <c r="P547" s="250">
        <v>2019.6</v>
      </c>
      <c r="Q547" s="274" t="s">
        <v>2118</v>
      </c>
      <c r="R547" s="274" t="s">
        <v>115</v>
      </c>
      <c r="S547" s="275"/>
    </row>
    <row r="548" s="100" customFormat="1" ht="47" customHeight="1" spans="1:19">
      <c r="A548" s="185">
        <v>208</v>
      </c>
      <c r="B548" s="169" t="s">
        <v>2174</v>
      </c>
      <c r="C548" s="169" t="s">
        <v>108</v>
      </c>
      <c r="D548" s="169" t="s">
        <v>2175</v>
      </c>
      <c r="E548" s="195" t="s">
        <v>2176</v>
      </c>
      <c r="F548" s="169" t="s">
        <v>177</v>
      </c>
      <c r="G548" s="73">
        <v>10</v>
      </c>
      <c r="H548" s="73">
        <v>10</v>
      </c>
      <c r="I548" s="73">
        <v>0</v>
      </c>
      <c r="J548" s="73">
        <v>0</v>
      </c>
      <c r="K548" s="73">
        <v>22</v>
      </c>
      <c r="L548" s="73">
        <v>80</v>
      </c>
      <c r="M548" s="73" t="s">
        <v>2177</v>
      </c>
      <c r="N548" s="169" t="s">
        <v>113</v>
      </c>
      <c r="O548" s="199">
        <v>43252</v>
      </c>
      <c r="P548" s="199">
        <v>43313</v>
      </c>
      <c r="Q548" s="169" t="s">
        <v>2088</v>
      </c>
      <c r="R548" s="169" t="s">
        <v>958</v>
      </c>
      <c r="S548" s="202"/>
    </row>
    <row r="549" s="100" customFormat="1" ht="58" customHeight="1" spans="1:19">
      <c r="A549" s="185">
        <v>209</v>
      </c>
      <c r="B549" s="169" t="s">
        <v>2178</v>
      </c>
      <c r="C549" s="169" t="s">
        <v>108</v>
      </c>
      <c r="D549" s="169" t="s">
        <v>2179</v>
      </c>
      <c r="E549" s="195" t="s">
        <v>2180</v>
      </c>
      <c r="F549" s="169" t="s">
        <v>1372</v>
      </c>
      <c r="G549" s="73">
        <v>15</v>
      </c>
      <c r="H549" s="73">
        <v>15</v>
      </c>
      <c r="I549" s="73">
        <v>0</v>
      </c>
      <c r="J549" s="73">
        <v>0</v>
      </c>
      <c r="K549" s="73">
        <v>41</v>
      </c>
      <c r="L549" s="73">
        <v>156</v>
      </c>
      <c r="M549" s="169" t="s">
        <v>2181</v>
      </c>
      <c r="N549" s="249" t="s">
        <v>113</v>
      </c>
      <c r="O549" s="169">
        <v>2019.3</v>
      </c>
      <c r="P549" s="169">
        <v>2019.5</v>
      </c>
      <c r="Q549" s="274" t="s">
        <v>2118</v>
      </c>
      <c r="R549" s="274" t="s">
        <v>115</v>
      </c>
      <c r="S549" s="275"/>
    </row>
    <row r="550" s="100" customFormat="1" ht="57" customHeight="1" spans="1:19">
      <c r="A550" s="185">
        <v>210</v>
      </c>
      <c r="B550" s="169" t="s">
        <v>2182</v>
      </c>
      <c r="C550" s="169" t="s">
        <v>108</v>
      </c>
      <c r="D550" s="169" t="s">
        <v>2183</v>
      </c>
      <c r="E550" s="195" t="s">
        <v>2184</v>
      </c>
      <c r="F550" s="169" t="s">
        <v>1372</v>
      </c>
      <c r="G550" s="73">
        <v>19</v>
      </c>
      <c r="H550" s="73">
        <v>19</v>
      </c>
      <c r="I550" s="73">
        <v>0</v>
      </c>
      <c r="J550" s="73">
        <v>0</v>
      </c>
      <c r="K550" s="73">
        <v>70</v>
      </c>
      <c r="L550" s="73">
        <v>187</v>
      </c>
      <c r="M550" s="169" t="s">
        <v>2185</v>
      </c>
      <c r="N550" s="249" t="s">
        <v>113</v>
      </c>
      <c r="O550" s="169">
        <v>2019.3</v>
      </c>
      <c r="P550" s="169">
        <v>2019.5</v>
      </c>
      <c r="Q550" s="274" t="s">
        <v>2118</v>
      </c>
      <c r="R550" s="274" t="s">
        <v>115</v>
      </c>
      <c r="S550" s="275"/>
    </row>
    <row r="551" s="100" customFormat="1" ht="57" customHeight="1" spans="1:19">
      <c r="A551" s="185">
        <v>211</v>
      </c>
      <c r="B551" s="169" t="s">
        <v>2186</v>
      </c>
      <c r="C551" s="169" t="s">
        <v>108</v>
      </c>
      <c r="D551" s="169" t="s">
        <v>2187</v>
      </c>
      <c r="E551" s="195" t="s">
        <v>2188</v>
      </c>
      <c r="F551" s="169" t="s">
        <v>177</v>
      </c>
      <c r="G551" s="73">
        <v>42</v>
      </c>
      <c r="H551" s="73">
        <v>42</v>
      </c>
      <c r="I551" s="73">
        <v>0</v>
      </c>
      <c r="J551" s="73">
        <v>0</v>
      </c>
      <c r="K551" s="73">
        <v>41</v>
      </c>
      <c r="L551" s="73">
        <v>124</v>
      </c>
      <c r="M551" s="169" t="s">
        <v>2189</v>
      </c>
      <c r="N551" s="249" t="s">
        <v>113</v>
      </c>
      <c r="O551" s="169">
        <v>2019.3</v>
      </c>
      <c r="P551" s="169">
        <v>2019.6</v>
      </c>
      <c r="Q551" s="274" t="s">
        <v>2118</v>
      </c>
      <c r="R551" s="274" t="s">
        <v>115</v>
      </c>
      <c r="S551" s="202"/>
    </row>
    <row r="552" s="100" customFormat="1" ht="47" customHeight="1" spans="1:19">
      <c r="A552" s="185">
        <v>212</v>
      </c>
      <c r="B552" s="187" t="s">
        <v>2190</v>
      </c>
      <c r="C552" s="169" t="s">
        <v>108</v>
      </c>
      <c r="D552" s="249" t="s">
        <v>2191</v>
      </c>
      <c r="E552" s="253" t="s">
        <v>2192</v>
      </c>
      <c r="F552" s="254" t="s">
        <v>203</v>
      </c>
      <c r="G552" s="255">
        <v>15</v>
      </c>
      <c r="H552" s="256">
        <v>15</v>
      </c>
      <c r="I552" s="256">
        <v>0</v>
      </c>
      <c r="J552" s="256">
        <v>0</v>
      </c>
      <c r="K552" s="256">
        <v>31</v>
      </c>
      <c r="L552" s="256">
        <v>102</v>
      </c>
      <c r="M552" s="249" t="s">
        <v>2193</v>
      </c>
      <c r="N552" s="169" t="s">
        <v>113</v>
      </c>
      <c r="O552" s="256">
        <v>2019.3</v>
      </c>
      <c r="P552" s="256">
        <v>2019.6</v>
      </c>
      <c r="Q552" s="169" t="s">
        <v>2118</v>
      </c>
      <c r="R552" s="276" t="s">
        <v>115</v>
      </c>
      <c r="S552" s="202"/>
    </row>
    <row r="553" s="100" customFormat="1" ht="47" customHeight="1" spans="1:19">
      <c r="A553" s="185">
        <v>213</v>
      </c>
      <c r="B553" s="187" t="s">
        <v>2194</v>
      </c>
      <c r="C553" s="169" t="s">
        <v>108</v>
      </c>
      <c r="D553" s="249" t="s">
        <v>2195</v>
      </c>
      <c r="E553" s="253" t="s">
        <v>2196</v>
      </c>
      <c r="F553" s="254" t="s">
        <v>203</v>
      </c>
      <c r="G553" s="255">
        <v>20</v>
      </c>
      <c r="H553" s="256">
        <v>19.7</v>
      </c>
      <c r="I553" s="256">
        <v>0.3</v>
      </c>
      <c r="J553" s="256">
        <v>0</v>
      </c>
      <c r="K553" s="256">
        <v>42</v>
      </c>
      <c r="L553" s="256">
        <v>167</v>
      </c>
      <c r="M553" s="249" t="s">
        <v>2197</v>
      </c>
      <c r="N553" s="169" t="s">
        <v>113</v>
      </c>
      <c r="O553" s="256">
        <v>2019.3</v>
      </c>
      <c r="P553" s="256">
        <v>2019.6</v>
      </c>
      <c r="Q553" s="169" t="s">
        <v>2118</v>
      </c>
      <c r="R553" s="276" t="s">
        <v>115</v>
      </c>
      <c r="S553" s="202"/>
    </row>
    <row r="554" s="100" customFormat="1" ht="47" customHeight="1" spans="1:19">
      <c r="A554" s="185">
        <v>214</v>
      </c>
      <c r="B554" s="169" t="s">
        <v>2198</v>
      </c>
      <c r="C554" s="185" t="s">
        <v>108</v>
      </c>
      <c r="D554" s="169" t="s">
        <v>2199</v>
      </c>
      <c r="E554" s="195" t="s">
        <v>2200</v>
      </c>
      <c r="F554" s="169" t="s">
        <v>177</v>
      </c>
      <c r="G554" s="73">
        <v>5</v>
      </c>
      <c r="H554" s="73">
        <v>5</v>
      </c>
      <c r="I554" s="73">
        <v>0</v>
      </c>
      <c r="J554" s="73">
        <v>0</v>
      </c>
      <c r="K554" s="73">
        <v>245</v>
      </c>
      <c r="L554" s="73">
        <v>716</v>
      </c>
      <c r="M554" s="169" t="s">
        <v>2201</v>
      </c>
      <c r="N554" s="185" t="s">
        <v>113</v>
      </c>
      <c r="O554" s="169">
        <v>2019.3</v>
      </c>
      <c r="P554" s="169">
        <v>2019.12</v>
      </c>
      <c r="Q554" s="169" t="s">
        <v>2202</v>
      </c>
      <c r="R554" s="169" t="s">
        <v>124</v>
      </c>
      <c r="S554" s="202"/>
    </row>
    <row r="555" s="100" customFormat="1" ht="47" customHeight="1" spans="1:19">
      <c r="A555" s="185">
        <v>215</v>
      </c>
      <c r="B555" s="169" t="s">
        <v>2203</v>
      </c>
      <c r="C555" s="185" t="s">
        <v>108</v>
      </c>
      <c r="D555" s="169" t="s">
        <v>2204</v>
      </c>
      <c r="E555" s="195" t="s">
        <v>2205</v>
      </c>
      <c r="F555" s="169" t="s">
        <v>1372</v>
      </c>
      <c r="G555" s="73">
        <v>5</v>
      </c>
      <c r="H555" s="73">
        <v>5</v>
      </c>
      <c r="I555" s="73">
        <v>0</v>
      </c>
      <c r="J555" s="73">
        <v>0</v>
      </c>
      <c r="K555" s="73">
        <v>342</v>
      </c>
      <c r="L555" s="73">
        <v>678</v>
      </c>
      <c r="M555" s="169" t="s">
        <v>2206</v>
      </c>
      <c r="N555" s="185" t="s">
        <v>113</v>
      </c>
      <c r="O555" s="169">
        <v>2019.3</v>
      </c>
      <c r="P555" s="169">
        <v>2019.12</v>
      </c>
      <c r="Q555" s="169" t="s">
        <v>2202</v>
      </c>
      <c r="R555" s="169" t="s">
        <v>124</v>
      </c>
      <c r="S555" s="202"/>
    </row>
    <row r="556" s="100" customFormat="1" ht="47" customHeight="1" spans="1:19">
      <c r="A556" s="185">
        <v>216</v>
      </c>
      <c r="B556" s="169" t="s">
        <v>2207</v>
      </c>
      <c r="C556" s="185" t="s">
        <v>108</v>
      </c>
      <c r="D556" s="169" t="s">
        <v>2208</v>
      </c>
      <c r="E556" s="195" t="s">
        <v>2209</v>
      </c>
      <c r="F556" s="169" t="s">
        <v>1052</v>
      </c>
      <c r="G556" s="73">
        <v>5</v>
      </c>
      <c r="H556" s="73">
        <v>5</v>
      </c>
      <c r="I556" s="73">
        <v>0</v>
      </c>
      <c r="J556" s="73">
        <v>0</v>
      </c>
      <c r="K556" s="73">
        <v>137</v>
      </c>
      <c r="L556" s="73">
        <v>366</v>
      </c>
      <c r="M556" s="169" t="s">
        <v>2210</v>
      </c>
      <c r="N556" s="185" t="s">
        <v>113</v>
      </c>
      <c r="O556" s="169">
        <v>2019.3</v>
      </c>
      <c r="P556" s="169">
        <v>2019.12</v>
      </c>
      <c r="Q556" s="169" t="s">
        <v>2202</v>
      </c>
      <c r="R556" s="169" t="s">
        <v>124</v>
      </c>
      <c r="S556" s="202"/>
    </row>
    <row r="557" s="100" customFormat="1" ht="47" customHeight="1" spans="1:19">
      <c r="A557" s="185">
        <v>217</v>
      </c>
      <c r="B557" s="185" t="s">
        <v>2211</v>
      </c>
      <c r="C557" s="185" t="s">
        <v>108</v>
      </c>
      <c r="D557" s="185" t="s">
        <v>2212</v>
      </c>
      <c r="E557" s="186" t="s">
        <v>2213</v>
      </c>
      <c r="F557" s="185" t="s">
        <v>177</v>
      </c>
      <c r="G557" s="52">
        <v>28</v>
      </c>
      <c r="H557" s="52">
        <v>28</v>
      </c>
      <c r="I557" s="52">
        <v>0</v>
      </c>
      <c r="J557" s="52">
        <v>0</v>
      </c>
      <c r="K557" s="52">
        <v>40</v>
      </c>
      <c r="L557" s="52">
        <v>128</v>
      </c>
      <c r="M557" s="185" t="s">
        <v>2214</v>
      </c>
      <c r="N557" s="185" t="s">
        <v>113</v>
      </c>
      <c r="O557" s="185">
        <v>2019.1</v>
      </c>
      <c r="P557" s="185">
        <v>2019.12</v>
      </c>
      <c r="Q557" s="169" t="s">
        <v>2202</v>
      </c>
      <c r="R557" s="185" t="s">
        <v>124</v>
      </c>
      <c r="S557" s="201"/>
    </row>
    <row r="558" s="100" customFormat="1" ht="47" customHeight="1" spans="1:19">
      <c r="A558" s="185">
        <v>218</v>
      </c>
      <c r="B558" s="187" t="s">
        <v>2215</v>
      </c>
      <c r="C558" s="185" t="s">
        <v>108</v>
      </c>
      <c r="D558" s="169" t="s">
        <v>2216</v>
      </c>
      <c r="E558" s="195" t="s">
        <v>2217</v>
      </c>
      <c r="F558" s="185" t="s">
        <v>177</v>
      </c>
      <c r="G558" s="73">
        <v>12</v>
      </c>
      <c r="H558" s="73">
        <v>12</v>
      </c>
      <c r="I558" s="73">
        <v>0</v>
      </c>
      <c r="J558" s="73">
        <v>0</v>
      </c>
      <c r="K558" s="73">
        <v>18</v>
      </c>
      <c r="L558" s="73">
        <v>57</v>
      </c>
      <c r="M558" s="169" t="s">
        <v>2218</v>
      </c>
      <c r="N558" s="185" t="s">
        <v>113</v>
      </c>
      <c r="O558" s="169">
        <v>2019.3</v>
      </c>
      <c r="P558" s="169">
        <v>2019.12</v>
      </c>
      <c r="Q558" s="185" t="s">
        <v>2219</v>
      </c>
      <c r="R558" s="169" t="s">
        <v>124</v>
      </c>
      <c r="S558" s="202"/>
    </row>
    <row r="559" s="100" customFormat="1" ht="47" customHeight="1" spans="1:19">
      <c r="A559" s="185">
        <v>219</v>
      </c>
      <c r="B559" s="187" t="s">
        <v>2220</v>
      </c>
      <c r="C559" s="185" t="s">
        <v>108</v>
      </c>
      <c r="D559" s="169" t="s">
        <v>2221</v>
      </c>
      <c r="E559" s="195" t="s">
        <v>2222</v>
      </c>
      <c r="F559" s="185" t="s">
        <v>177</v>
      </c>
      <c r="G559" s="73">
        <v>19</v>
      </c>
      <c r="H559" s="73">
        <v>19</v>
      </c>
      <c r="I559" s="73">
        <v>0</v>
      </c>
      <c r="J559" s="73">
        <v>0</v>
      </c>
      <c r="K559" s="73">
        <v>18</v>
      </c>
      <c r="L559" s="73">
        <v>57</v>
      </c>
      <c r="M559" s="169" t="s">
        <v>2218</v>
      </c>
      <c r="N559" s="185" t="s">
        <v>113</v>
      </c>
      <c r="O559" s="169">
        <v>2019.3</v>
      </c>
      <c r="P559" s="169">
        <v>2019.12</v>
      </c>
      <c r="Q559" s="185" t="s">
        <v>2219</v>
      </c>
      <c r="R559" s="169" t="s">
        <v>124</v>
      </c>
      <c r="S559" s="202"/>
    </row>
    <row r="560" s="100" customFormat="1" ht="47" customHeight="1" spans="1:19">
      <c r="A560" s="185">
        <v>220</v>
      </c>
      <c r="B560" s="187" t="s">
        <v>2223</v>
      </c>
      <c r="C560" s="185" t="s">
        <v>108</v>
      </c>
      <c r="D560" s="169" t="s">
        <v>2224</v>
      </c>
      <c r="E560" s="195" t="s">
        <v>2225</v>
      </c>
      <c r="F560" s="169" t="s">
        <v>1052</v>
      </c>
      <c r="G560" s="73">
        <v>5</v>
      </c>
      <c r="H560" s="73">
        <v>5</v>
      </c>
      <c r="I560" s="73">
        <v>0</v>
      </c>
      <c r="J560" s="73">
        <v>0</v>
      </c>
      <c r="K560" s="73">
        <v>106</v>
      </c>
      <c r="L560" s="73">
        <v>285</v>
      </c>
      <c r="M560" s="169" t="s">
        <v>2226</v>
      </c>
      <c r="N560" s="185" t="s">
        <v>113</v>
      </c>
      <c r="O560" s="169">
        <v>2019.3</v>
      </c>
      <c r="P560" s="169">
        <v>2019.12</v>
      </c>
      <c r="Q560" s="185" t="s">
        <v>2219</v>
      </c>
      <c r="R560" s="169" t="s">
        <v>124</v>
      </c>
      <c r="S560" s="202"/>
    </row>
    <row r="561" s="100" customFormat="1" ht="47" customHeight="1" spans="1:19">
      <c r="A561" s="185">
        <v>221</v>
      </c>
      <c r="B561" s="187" t="s">
        <v>2227</v>
      </c>
      <c r="C561" s="185" t="s">
        <v>108</v>
      </c>
      <c r="D561" s="169" t="s">
        <v>2228</v>
      </c>
      <c r="E561" s="195" t="s">
        <v>2229</v>
      </c>
      <c r="F561" s="169" t="s">
        <v>177</v>
      </c>
      <c r="G561" s="73">
        <v>15</v>
      </c>
      <c r="H561" s="73">
        <v>15</v>
      </c>
      <c r="I561" s="73">
        <v>0</v>
      </c>
      <c r="J561" s="73">
        <v>0</v>
      </c>
      <c r="K561" s="73">
        <v>10</v>
      </c>
      <c r="L561" s="73">
        <v>41</v>
      </c>
      <c r="M561" s="169" t="s">
        <v>2230</v>
      </c>
      <c r="N561" s="185" t="s">
        <v>113</v>
      </c>
      <c r="O561" s="169">
        <v>2019.7</v>
      </c>
      <c r="P561" s="169">
        <v>2019.12</v>
      </c>
      <c r="Q561" s="185" t="s">
        <v>2219</v>
      </c>
      <c r="R561" s="169" t="s">
        <v>124</v>
      </c>
      <c r="S561" s="202"/>
    </row>
    <row r="562" s="100" customFormat="1" ht="47" customHeight="1" spans="1:19">
      <c r="A562" s="185">
        <v>222</v>
      </c>
      <c r="B562" s="169" t="s">
        <v>2227</v>
      </c>
      <c r="C562" s="185" t="s">
        <v>108</v>
      </c>
      <c r="D562" s="169" t="s">
        <v>2231</v>
      </c>
      <c r="E562" s="195" t="s">
        <v>2232</v>
      </c>
      <c r="F562" s="169" t="s">
        <v>177</v>
      </c>
      <c r="G562" s="73">
        <v>15</v>
      </c>
      <c r="H562" s="73">
        <v>15</v>
      </c>
      <c r="I562" s="73">
        <v>0</v>
      </c>
      <c r="J562" s="73">
        <v>0</v>
      </c>
      <c r="K562" s="73">
        <v>10</v>
      </c>
      <c r="L562" s="73">
        <v>41</v>
      </c>
      <c r="M562" s="169" t="s">
        <v>2233</v>
      </c>
      <c r="N562" s="185" t="s">
        <v>113</v>
      </c>
      <c r="O562" s="169">
        <v>2018.7</v>
      </c>
      <c r="P562" s="169">
        <v>2018.12</v>
      </c>
      <c r="Q562" s="169" t="s">
        <v>2202</v>
      </c>
      <c r="R562" s="169" t="s">
        <v>124</v>
      </c>
      <c r="S562" s="201"/>
    </row>
    <row r="563" s="100" customFormat="1" ht="47" customHeight="1" spans="1:19">
      <c r="A563" s="185">
        <v>223</v>
      </c>
      <c r="B563" s="187" t="s">
        <v>2234</v>
      </c>
      <c r="C563" s="185" t="s">
        <v>108</v>
      </c>
      <c r="D563" s="257" t="s">
        <v>897</v>
      </c>
      <c r="E563" s="258" t="s">
        <v>2235</v>
      </c>
      <c r="F563" s="257" t="s">
        <v>177</v>
      </c>
      <c r="G563" s="259">
        <v>15</v>
      </c>
      <c r="H563" s="259">
        <v>15</v>
      </c>
      <c r="I563" s="225">
        <v>0</v>
      </c>
      <c r="J563" s="225">
        <v>0</v>
      </c>
      <c r="K563" s="259">
        <v>81</v>
      </c>
      <c r="L563" s="259">
        <v>245</v>
      </c>
      <c r="M563" s="257" t="s">
        <v>2236</v>
      </c>
      <c r="N563" s="257" t="s">
        <v>113</v>
      </c>
      <c r="O563" s="259">
        <v>2019.1</v>
      </c>
      <c r="P563" s="259">
        <v>2019.12</v>
      </c>
      <c r="Q563" s="262" t="s">
        <v>2219</v>
      </c>
      <c r="R563" s="257" t="s">
        <v>124</v>
      </c>
      <c r="S563" s="229"/>
    </row>
    <row r="564" s="100" customFormat="1" ht="47" customHeight="1" spans="1:19">
      <c r="A564" s="185">
        <v>224</v>
      </c>
      <c r="B564" s="185" t="s">
        <v>2237</v>
      </c>
      <c r="C564" s="185" t="s">
        <v>108</v>
      </c>
      <c r="D564" s="185" t="s">
        <v>2238</v>
      </c>
      <c r="E564" s="186" t="s">
        <v>2239</v>
      </c>
      <c r="F564" s="185" t="s">
        <v>177</v>
      </c>
      <c r="G564" s="52">
        <v>15</v>
      </c>
      <c r="H564" s="52">
        <v>15</v>
      </c>
      <c r="I564" s="73">
        <v>0</v>
      </c>
      <c r="J564" s="73">
        <v>0</v>
      </c>
      <c r="K564" s="52">
        <v>47</v>
      </c>
      <c r="L564" s="52">
        <v>107</v>
      </c>
      <c r="M564" s="185" t="s">
        <v>2240</v>
      </c>
      <c r="N564" s="185" t="s">
        <v>113</v>
      </c>
      <c r="O564" s="185">
        <v>2019.3</v>
      </c>
      <c r="P564" s="185">
        <v>2019.12</v>
      </c>
      <c r="Q564" s="185" t="s">
        <v>2219</v>
      </c>
      <c r="R564" s="185" t="s">
        <v>2241</v>
      </c>
      <c r="S564" s="201"/>
    </row>
    <row r="565" s="100" customFormat="1" ht="47" customHeight="1" spans="1:19">
      <c r="A565" s="185">
        <v>225</v>
      </c>
      <c r="B565" s="185" t="s">
        <v>2242</v>
      </c>
      <c r="C565" s="185" t="s">
        <v>108</v>
      </c>
      <c r="D565" s="185" t="s">
        <v>2243</v>
      </c>
      <c r="E565" s="186" t="s">
        <v>2244</v>
      </c>
      <c r="F565" s="185" t="s">
        <v>177</v>
      </c>
      <c r="G565" s="52">
        <v>7</v>
      </c>
      <c r="H565" s="52">
        <v>7</v>
      </c>
      <c r="I565" s="52">
        <v>0</v>
      </c>
      <c r="J565" s="52">
        <v>0</v>
      </c>
      <c r="K565" s="52">
        <v>15</v>
      </c>
      <c r="L565" s="52">
        <v>52</v>
      </c>
      <c r="M565" s="185" t="s">
        <v>2245</v>
      </c>
      <c r="N565" s="185" t="s">
        <v>113</v>
      </c>
      <c r="O565" s="185">
        <v>2019.1</v>
      </c>
      <c r="P565" s="185">
        <v>2019.12</v>
      </c>
      <c r="Q565" s="169" t="s">
        <v>2202</v>
      </c>
      <c r="R565" s="185" t="s">
        <v>115</v>
      </c>
      <c r="S565" s="201"/>
    </row>
    <row r="566" s="100" customFormat="1" ht="47" customHeight="1" spans="1:19">
      <c r="A566" s="185">
        <v>226</v>
      </c>
      <c r="B566" s="185" t="s">
        <v>2246</v>
      </c>
      <c r="C566" s="185" t="s">
        <v>108</v>
      </c>
      <c r="D566" s="185" t="s">
        <v>2247</v>
      </c>
      <c r="E566" s="186" t="s">
        <v>2248</v>
      </c>
      <c r="F566" s="185" t="s">
        <v>177</v>
      </c>
      <c r="G566" s="52">
        <v>60</v>
      </c>
      <c r="H566" s="52">
        <v>60</v>
      </c>
      <c r="I566" s="52">
        <v>0</v>
      </c>
      <c r="J566" s="52">
        <v>0</v>
      </c>
      <c r="K566" s="52">
        <v>87</v>
      </c>
      <c r="L566" s="52">
        <v>271</v>
      </c>
      <c r="M566" s="185" t="s">
        <v>2249</v>
      </c>
      <c r="N566" s="185" t="s">
        <v>113</v>
      </c>
      <c r="O566" s="185">
        <v>2019.1</v>
      </c>
      <c r="P566" s="185">
        <v>2019.12</v>
      </c>
      <c r="Q566" s="169" t="s">
        <v>2202</v>
      </c>
      <c r="R566" s="185" t="s">
        <v>115</v>
      </c>
      <c r="S566" s="201"/>
    </row>
    <row r="567" s="100" customFormat="1" ht="47" customHeight="1" spans="1:19">
      <c r="A567" s="185">
        <v>227</v>
      </c>
      <c r="B567" s="187" t="s">
        <v>2250</v>
      </c>
      <c r="C567" s="185" t="s">
        <v>108</v>
      </c>
      <c r="D567" s="188" t="s">
        <v>2247</v>
      </c>
      <c r="E567" s="248" t="s">
        <v>2251</v>
      </c>
      <c r="F567" s="260" t="s">
        <v>177</v>
      </c>
      <c r="G567" s="261">
        <v>10</v>
      </c>
      <c r="H567" s="261">
        <v>10</v>
      </c>
      <c r="I567" s="227">
        <v>0</v>
      </c>
      <c r="J567" s="227">
        <v>0</v>
      </c>
      <c r="K567" s="261">
        <v>30</v>
      </c>
      <c r="L567" s="261">
        <v>150</v>
      </c>
      <c r="M567" s="260" t="s">
        <v>1875</v>
      </c>
      <c r="N567" s="260" t="s">
        <v>113</v>
      </c>
      <c r="O567" s="261">
        <v>2019.1</v>
      </c>
      <c r="P567" s="261">
        <v>2019.12</v>
      </c>
      <c r="Q567" s="262" t="s">
        <v>2219</v>
      </c>
      <c r="R567" s="260" t="s">
        <v>115</v>
      </c>
      <c r="S567" s="229"/>
    </row>
    <row r="568" s="100" customFormat="1" ht="43" customHeight="1" spans="1:19">
      <c r="A568" s="185">
        <v>228</v>
      </c>
      <c r="B568" s="185" t="s">
        <v>2252</v>
      </c>
      <c r="C568" s="185" t="s">
        <v>108</v>
      </c>
      <c r="D568" s="185" t="s">
        <v>2253</v>
      </c>
      <c r="E568" s="186" t="s">
        <v>2254</v>
      </c>
      <c r="F568" s="185" t="s">
        <v>1372</v>
      </c>
      <c r="G568" s="52">
        <v>3</v>
      </c>
      <c r="H568" s="52">
        <v>3</v>
      </c>
      <c r="I568" s="52">
        <v>0</v>
      </c>
      <c r="J568" s="52">
        <v>0</v>
      </c>
      <c r="K568" s="52">
        <v>18</v>
      </c>
      <c r="L568" s="52">
        <v>80</v>
      </c>
      <c r="M568" s="185" t="s">
        <v>2255</v>
      </c>
      <c r="N568" s="185" t="s">
        <v>113</v>
      </c>
      <c r="O568" s="185">
        <v>2019.01</v>
      </c>
      <c r="P568" s="185">
        <v>2019.12</v>
      </c>
      <c r="Q568" s="169" t="s">
        <v>2202</v>
      </c>
      <c r="R568" s="185" t="s">
        <v>115</v>
      </c>
      <c r="S568" s="201"/>
    </row>
    <row r="569" s="100" customFormat="1" ht="45" customHeight="1" spans="1:19">
      <c r="A569" s="185">
        <v>229</v>
      </c>
      <c r="B569" s="187" t="s">
        <v>2256</v>
      </c>
      <c r="C569" s="185" t="s">
        <v>108</v>
      </c>
      <c r="D569" s="262" t="s">
        <v>2257</v>
      </c>
      <c r="E569" s="186" t="s">
        <v>2258</v>
      </c>
      <c r="F569" s="262" t="s">
        <v>177</v>
      </c>
      <c r="G569" s="263">
        <v>12</v>
      </c>
      <c r="H569" s="263">
        <v>12</v>
      </c>
      <c r="I569" s="227">
        <v>0</v>
      </c>
      <c r="J569" s="227">
        <v>0</v>
      </c>
      <c r="K569" s="263">
        <v>28</v>
      </c>
      <c r="L569" s="263">
        <v>109</v>
      </c>
      <c r="M569" s="262" t="s">
        <v>957</v>
      </c>
      <c r="N569" s="262" t="s">
        <v>113</v>
      </c>
      <c r="O569" s="263">
        <v>2019.1</v>
      </c>
      <c r="P569" s="263">
        <v>2019.12</v>
      </c>
      <c r="Q569" s="262" t="s">
        <v>2219</v>
      </c>
      <c r="R569" s="262" t="s">
        <v>124</v>
      </c>
      <c r="S569" s="229"/>
    </row>
    <row r="570" s="100" customFormat="1" ht="43" customHeight="1" spans="1:19">
      <c r="A570" s="185">
        <v>230</v>
      </c>
      <c r="B570" s="187" t="s">
        <v>2259</v>
      </c>
      <c r="C570" s="185" t="s">
        <v>108</v>
      </c>
      <c r="D570" s="188" t="s">
        <v>2253</v>
      </c>
      <c r="E570" s="248" t="s">
        <v>2260</v>
      </c>
      <c r="F570" s="264" t="s">
        <v>177</v>
      </c>
      <c r="G570" s="265">
        <v>10</v>
      </c>
      <c r="H570" s="265">
        <v>10</v>
      </c>
      <c r="I570" s="227">
        <v>0</v>
      </c>
      <c r="J570" s="227">
        <v>0</v>
      </c>
      <c r="K570" s="265">
        <v>30</v>
      </c>
      <c r="L570" s="265">
        <v>84</v>
      </c>
      <c r="M570" s="264" t="s">
        <v>2261</v>
      </c>
      <c r="N570" s="264" t="s">
        <v>113</v>
      </c>
      <c r="O570" s="265">
        <v>2019.1</v>
      </c>
      <c r="P570" s="265">
        <v>2019.12</v>
      </c>
      <c r="Q570" s="262" t="s">
        <v>2219</v>
      </c>
      <c r="R570" s="264" t="s">
        <v>115</v>
      </c>
      <c r="S570" s="229"/>
    </row>
    <row r="571" s="100" customFormat="1" ht="81" customHeight="1" spans="1:19">
      <c r="A571" s="185">
        <v>231</v>
      </c>
      <c r="B571" s="187" t="s">
        <v>2259</v>
      </c>
      <c r="C571" s="185" t="s">
        <v>108</v>
      </c>
      <c r="D571" s="188" t="s">
        <v>2253</v>
      </c>
      <c r="E571" s="248" t="s">
        <v>2262</v>
      </c>
      <c r="F571" s="266" t="s">
        <v>1372</v>
      </c>
      <c r="G571" s="267">
        <v>14</v>
      </c>
      <c r="H571" s="267">
        <v>14</v>
      </c>
      <c r="I571" s="225">
        <v>0</v>
      </c>
      <c r="J571" s="225">
        <v>0</v>
      </c>
      <c r="K571" s="267">
        <v>34</v>
      </c>
      <c r="L571" s="267">
        <v>130</v>
      </c>
      <c r="M571" s="266" t="s">
        <v>2263</v>
      </c>
      <c r="N571" s="266" t="s">
        <v>113</v>
      </c>
      <c r="O571" s="267">
        <v>2019.01</v>
      </c>
      <c r="P571" s="267">
        <v>2019.12</v>
      </c>
      <c r="Q571" s="262" t="s">
        <v>2219</v>
      </c>
      <c r="R571" s="266" t="s">
        <v>115</v>
      </c>
      <c r="S571" s="229"/>
    </row>
    <row r="572" s="100" customFormat="1" ht="42" customHeight="1" spans="1:19">
      <c r="A572" s="185">
        <v>232</v>
      </c>
      <c r="B572" s="187" t="s">
        <v>2264</v>
      </c>
      <c r="C572" s="185" t="s">
        <v>108</v>
      </c>
      <c r="D572" s="188" t="s">
        <v>2265</v>
      </c>
      <c r="E572" s="186" t="s">
        <v>2266</v>
      </c>
      <c r="F572" s="268" t="s">
        <v>111</v>
      </c>
      <c r="G572" s="269">
        <v>15</v>
      </c>
      <c r="H572" s="269">
        <v>15</v>
      </c>
      <c r="I572" s="227">
        <v>0</v>
      </c>
      <c r="J572" s="227">
        <v>0</v>
      </c>
      <c r="K572" s="269">
        <v>16</v>
      </c>
      <c r="L572" s="269">
        <v>42</v>
      </c>
      <c r="M572" s="268" t="s">
        <v>2267</v>
      </c>
      <c r="N572" s="268" t="s">
        <v>113</v>
      </c>
      <c r="O572" s="269">
        <v>2019.1</v>
      </c>
      <c r="P572" s="269">
        <v>2019.12</v>
      </c>
      <c r="Q572" s="262" t="s">
        <v>2219</v>
      </c>
      <c r="R572" s="268" t="s">
        <v>115</v>
      </c>
      <c r="S572" s="229"/>
    </row>
    <row r="573" s="100" customFormat="1" ht="40" customHeight="1" spans="1:19">
      <c r="A573" s="185">
        <v>233</v>
      </c>
      <c r="B573" s="185" t="s">
        <v>2268</v>
      </c>
      <c r="C573" s="185" t="s">
        <v>108</v>
      </c>
      <c r="D573" s="185" t="s">
        <v>2269</v>
      </c>
      <c r="E573" s="186" t="s">
        <v>2270</v>
      </c>
      <c r="F573" s="185" t="s">
        <v>111</v>
      </c>
      <c r="G573" s="52">
        <v>14</v>
      </c>
      <c r="H573" s="52">
        <v>14</v>
      </c>
      <c r="I573" s="52">
        <v>0</v>
      </c>
      <c r="J573" s="52">
        <v>0</v>
      </c>
      <c r="K573" s="52">
        <v>18</v>
      </c>
      <c r="L573" s="52">
        <v>62</v>
      </c>
      <c r="M573" s="185" t="s">
        <v>2271</v>
      </c>
      <c r="N573" s="185" t="s">
        <v>113</v>
      </c>
      <c r="O573" s="185">
        <v>2019.1</v>
      </c>
      <c r="P573" s="185">
        <v>2019.12</v>
      </c>
      <c r="Q573" s="185" t="s">
        <v>970</v>
      </c>
      <c r="R573" s="185" t="s">
        <v>115</v>
      </c>
      <c r="S573" s="201"/>
    </row>
    <row r="574" s="100" customFormat="1" ht="40" customHeight="1" spans="1:19">
      <c r="A574" s="185">
        <v>234</v>
      </c>
      <c r="B574" s="187" t="s">
        <v>2272</v>
      </c>
      <c r="C574" s="185" t="s">
        <v>108</v>
      </c>
      <c r="D574" s="270" t="s">
        <v>2273</v>
      </c>
      <c r="E574" s="271" t="s">
        <v>2274</v>
      </c>
      <c r="F574" s="270" t="s">
        <v>177</v>
      </c>
      <c r="G574" s="272">
        <v>10</v>
      </c>
      <c r="H574" s="272">
        <v>10</v>
      </c>
      <c r="I574" s="225">
        <v>0</v>
      </c>
      <c r="J574" s="225">
        <v>0</v>
      </c>
      <c r="K574" s="272">
        <v>32</v>
      </c>
      <c r="L574" s="272">
        <v>120</v>
      </c>
      <c r="M574" s="270" t="s">
        <v>1875</v>
      </c>
      <c r="N574" s="270" t="s">
        <v>113</v>
      </c>
      <c r="O574" s="272">
        <v>2019.1</v>
      </c>
      <c r="P574" s="272">
        <v>2019.12</v>
      </c>
      <c r="Q574" s="262" t="s">
        <v>2219</v>
      </c>
      <c r="R574" s="270" t="s">
        <v>115</v>
      </c>
      <c r="S574" s="229"/>
    </row>
    <row r="575" s="100" customFormat="1" ht="40" customHeight="1" spans="1:19">
      <c r="A575" s="185">
        <v>235</v>
      </c>
      <c r="B575" s="187" t="s">
        <v>2275</v>
      </c>
      <c r="C575" s="185" t="s">
        <v>108</v>
      </c>
      <c r="D575" s="270" t="s">
        <v>2276</v>
      </c>
      <c r="E575" s="186" t="s">
        <v>2277</v>
      </c>
      <c r="F575" s="270" t="s">
        <v>177</v>
      </c>
      <c r="G575" s="272">
        <v>14</v>
      </c>
      <c r="H575" s="272">
        <v>14</v>
      </c>
      <c r="I575" s="225">
        <v>0</v>
      </c>
      <c r="J575" s="225">
        <v>0</v>
      </c>
      <c r="K575" s="272">
        <v>15</v>
      </c>
      <c r="L575" s="272">
        <v>80</v>
      </c>
      <c r="M575" s="270" t="s">
        <v>2278</v>
      </c>
      <c r="N575" s="270" t="s">
        <v>113</v>
      </c>
      <c r="O575" s="272">
        <v>2019.1</v>
      </c>
      <c r="P575" s="272">
        <v>2019.12</v>
      </c>
      <c r="Q575" s="262" t="s">
        <v>2219</v>
      </c>
      <c r="R575" s="270" t="s">
        <v>115</v>
      </c>
      <c r="S575" s="229"/>
    </row>
    <row r="576" s="100" customFormat="1" ht="40" customHeight="1" spans="1:19">
      <c r="A576" s="185">
        <v>236</v>
      </c>
      <c r="B576" s="185" t="s">
        <v>2279</v>
      </c>
      <c r="C576" s="185" t="s">
        <v>108</v>
      </c>
      <c r="D576" s="185" t="s">
        <v>2280</v>
      </c>
      <c r="E576" s="186" t="s">
        <v>2239</v>
      </c>
      <c r="F576" s="185" t="s">
        <v>177</v>
      </c>
      <c r="G576" s="52">
        <v>15</v>
      </c>
      <c r="H576" s="52">
        <v>15</v>
      </c>
      <c r="I576" s="225">
        <v>0</v>
      </c>
      <c r="J576" s="225">
        <v>0</v>
      </c>
      <c r="K576" s="52">
        <v>27</v>
      </c>
      <c r="L576" s="52">
        <v>78</v>
      </c>
      <c r="M576" s="185" t="s">
        <v>2281</v>
      </c>
      <c r="N576" s="185" t="s">
        <v>113</v>
      </c>
      <c r="O576" s="185">
        <v>2019.3</v>
      </c>
      <c r="P576" s="185">
        <v>2019.12</v>
      </c>
      <c r="Q576" s="185" t="s">
        <v>2219</v>
      </c>
      <c r="R576" s="185" t="s">
        <v>2241</v>
      </c>
      <c r="S576" s="201"/>
    </row>
    <row r="577" s="100" customFormat="1" ht="40" customHeight="1" spans="1:19">
      <c r="A577" s="185">
        <v>237</v>
      </c>
      <c r="B577" s="185" t="s">
        <v>2282</v>
      </c>
      <c r="C577" s="185" t="s">
        <v>108</v>
      </c>
      <c r="D577" s="185" t="s">
        <v>2283</v>
      </c>
      <c r="E577" s="186" t="s">
        <v>2284</v>
      </c>
      <c r="F577" s="185" t="s">
        <v>1052</v>
      </c>
      <c r="G577" s="52">
        <v>15</v>
      </c>
      <c r="H577" s="52">
        <v>15</v>
      </c>
      <c r="I577" s="225">
        <v>0</v>
      </c>
      <c r="J577" s="225">
        <v>0</v>
      </c>
      <c r="K577" s="52">
        <v>68</v>
      </c>
      <c r="L577" s="52">
        <v>270</v>
      </c>
      <c r="M577" s="185" t="s">
        <v>2285</v>
      </c>
      <c r="N577" s="185" t="s">
        <v>113</v>
      </c>
      <c r="O577" s="185">
        <v>2019.3</v>
      </c>
      <c r="P577" s="185">
        <v>2019.12</v>
      </c>
      <c r="Q577" s="185" t="s">
        <v>2219</v>
      </c>
      <c r="R577" s="185" t="s">
        <v>2241</v>
      </c>
      <c r="S577" s="201"/>
    </row>
    <row r="578" s="100" customFormat="1" ht="40" customHeight="1" spans="1:19">
      <c r="A578" s="185">
        <v>238</v>
      </c>
      <c r="B578" s="185" t="s">
        <v>2286</v>
      </c>
      <c r="C578" s="185" t="s">
        <v>108</v>
      </c>
      <c r="D578" s="185" t="s">
        <v>2287</v>
      </c>
      <c r="E578" s="186" t="s">
        <v>2239</v>
      </c>
      <c r="F578" s="185" t="s">
        <v>177</v>
      </c>
      <c r="G578" s="52">
        <v>15</v>
      </c>
      <c r="H578" s="52">
        <v>15</v>
      </c>
      <c r="I578" s="225">
        <v>0</v>
      </c>
      <c r="J578" s="225">
        <v>0</v>
      </c>
      <c r="K578" s="52">
        <v>25</v>
      </c>
      <c r="L578" s="52">
        <v>102</v>
      </c>
      <c r="M578" s="185" t="s">
        <v>2288</v>
      </c>
      <c r="N578" s="185" t="s">
        <v>113</v>
      </c>
      <c r="O578" s="185">
        <v>2019.3</v>
      </c>
      <c r="P578" s="185">
        <v>2019.12</v>
      </c>
      <c r="Q578" s="185" t="s">
        <v>2219</v>
      </c>
      <c r="R578" s="185" t="s">
        <v>2241</v>
      </c>
      <c r="S578" s="201"/>
    </row>
    <row r="579" s="100" customFormat="1" ht="40" customHeight="1" spans="1:19">
      <c r="A579" s="185">
        <v>239</v>
      </c>
      <c r="B579" s="185" t="s">
        <v>2289</v>
      </c>
      <c r="C579" s="185" t="s">
        <v>108</v>
      </c>
      <c r="D579" s="185" t="s">
        <v>2290</v>
      </c>
      <c r="E579" s="186" t="s">
        <v>2291</v>
      </c>
      <c r="F579" s="185" t="s">
        <v>1372</v>
      </c>
      <c r="G579" s="52">
        <v>15</v>
      </c>
      <c r="H579" s="52">
        <v>15</v>
      </c>
      <c r="I579" s="225">
        <v>0</v>
      </c>
      <c r="J579" s="225">
        <v>0</v>
      </c>
      <c r="K579" s="52">
        <v>17</v>
      </c>
      <c r="L579" s="52">
        <v>66</v>
      </c>
      <c r="M579" s="185" t="s">
        <v>2292</v>
      </c>
      <c r="N579" s="185" t="s">
        <v>113</v>
      </c>
      <c r="O579" s="185">
        <v>2019.3</v>
      </c>
      <c r="P579" s="185">
        <v>2019.12</v>
      </c>
      <c r="Q579" s="185" t="s">
        <v>2219</v>
      </c>
      <c r="R579" s="185" t="s">
        <v>2241</v>
      </c>
      <c r="S579" s="201"/>
    </row>
    <row r="580" s="100" customFormat="1" ht="40" customHeight="1" spans="1:19">
      <c r="A580" s="185">
        <v>240</v>
      </c>
      <c r="B580" s="185" t="s">
        <v>2293</v>
      </c>
      <c r="C580" s="185" t="s">
        <v>108</v>
      </c>
      <c r="D580" s="185" t="s">
        <v>2294</v>
      </c>
      <c r="E580" s="186" t="s">
        <v>2295</v>
      </c>
      <c r="F580" s="185" t="s">
        <v>177</v>
      </c>
      <c r="G580" s="52">
        <v>15</v>
      </c>
      <c r="H580" s="52">
        <v>15</v>
      </c>
      <c r="I580" s="225">
        <v>0</v>
      </c>
      <c r="J580" s="225">
        <v>0</v>
      </c>
      <c r="K580" s="52">
        <v>38</v>
      </c>
      <c r="L580" s="52">
        <v>102</v>
      </c>
      <c r="M580" s="185" t="s">
        <v>2296</v>
      </c>
      <c r="N580" s="185" t="s">
        <v>113</v>
      </c>
      <c r="O580" s="185">
        <v>2019.3</v>
      </c>
      <c r="P580" s="185">
        <v>2019.12</v>
      </c>
      <c r="Q580" s="185" t="s">
        <v>2219</v>
      </c>
      <c r="R580" s="185" t="s">
        <v>2241</v>
      </c>
      <c r="S580" s="201"/>
    </row>
    <row r="581" s="100" customFormat="1" ht="40" customHeight="1" spans="1:19">
      <c r="A581" s="185">
        <v>241</v>
      </c>
      <c r="B581" s="185" t="s">
        <v>2297</v>
      </c>
      <c r="C581" s="185" t="s">
        <v>108</v>
      </c>
      <c r="D581" s="185" t="s">
        <v>2298</v>
      </c>
      <c r="E581" s="186" t="s">
        <v>2299</v>
      </c>
      <c r="F581" s="185" t="s">
        <v>177</v>
      </c>
      <c r="G581" s="52">
        <v>15</v>
      </c>
      <c r="H581" s="52">
        <v>15</v>
      </c>
      <c r="I581" s="225">
        <v>0</v>
      </c>
      <c r="J581" s="225">
        <v>0</v>
      </c>
      <c r="K581" s="52">
        <v>16</v>
      </c>
      <c r="L581" s="52">
        <v>63</v>
      </c>
      <c r="M581" s="185" t="s">
        <v>2300</v>
      </c>
      <c r="N581" s="185" t="s">
        <v>113</v>
      </c>
      <c r="O581" s="185">
        <v>2019.3</v>
      </c>
      <c r="P581" s="185">
        <v>2019.12</v>
      </c>
      <c r="Q581" s="185" t="s">
        <v>2219</v>
      </c>
      <c r="R581" s="185" t="s">
        <v>2241</v>
      </c>
      <c r="S581" s="201"/>
    </row>
    <row r="582" s="100" customFormat="1" ht="40" customHeight="1" spans="1:19">
      <c r="A582" s="185">
        <v>242</v>
      </c>
      <c r="B582" s="185" t="s">
        <v>2301</v>
      </c>
      <c r="C582" s="185" t="s">
        <v>108</v>
      </c>
      <c r="D582" s="185" t="s">
        <v>2302</v>
      </c>
      <c r="E582" s="186" t="s">
        <v>2299</v>
      </c>
      <c r="F582" s="185" t="s">
        <v>177</v>
      </c>
      <c r="G582" s="52">
        <v>15</v>
      </c>
      <c r="H582" s="52">
        <v>15</v>
      </c>
      <c r="I582" s="225">
        <v>0</v>
      </c>
      <c r="J582" s="225">
        <v>0</v>
      </c>
      <c r="K582" s="52">
        <v>41</v>
      </c>
      <c r="L582" s="52">
        <v>157</v>
      </c>
      <c r="M582" s="185" t="s">
        <v>2303</v>
      </c>
      <c r="N582" s="185" t="s">
        <v>113</v>
      </c>
      <c r="O582" s="185">
        <v>2019.3</v>
      </c>
      <c r="P582" s="185">
        <v>2019.12</v>
      </c>
      <c r="Q582" s="185" t="s">
        <v>2219</v>
      </c>
      <c r="R582" s="185" t="s">
        <v>2241</v>
      </c>
      <c r="S582" s="201"/>
    </row>
    <row r="583" s="100" customFormat="1" ht="40" customHeight="1" spans="1:19">
      <c r="A583" s="185">
        <v>243</v>
      </c>
      <c r="B583" s="185" t="s">
        <v>2304</v>
      </c>
      <c r="C583" s="185" t="s">
        <v>108</v>
      </c>
      <c r="D583" s="185" t="s">
        <v>2305</v>
      </c>
      <c r="E583" s="186" t="s">
        <v>2306</v>
      </c>
      <c r="F583" s="185" t="s">
        <v>177</v>
      </c>
      <c r="G583" s="52">
        <v>15</v>
      </c>
      <c r="H583" s="52">
        <v>15</v>
      </c>
      <c r="I583" s="225">
        <v>0</v>
      </c>
      <c r="J583" s="225">
        <v>0</v>
      </c>
      <c r="K583" s="52">
        <v>32</v>
      </c>
      <c r="L583" s="52">
        <v>85</v>
      </c>
      <c r="M583" s="185" t="s">
        <v>2307</v>
      </c>
      <c r="N583" s="185" t="s">
        <v>113</v>
      </c>
      <c r="O583" s="185">
        <v>2019.3</v>
      </c>
      <c r="P583" s="185">
        <v>2019.12</v>
      </c>
      <c r="Q583" s="185" t="s">
        <v>2219</v>
      </c>
      <c r="R583" s="185" t="s">
        <v>2241</v>
      </c>
      <c r="S583" s="201"/>
    </row>
    <row r="584" s="100" customFormat="1" ht="57" customHeight="1" spans="1:19">
      <c r="A584" s="185">
        <v>244</v>
      </c>
      <c r="B584" s="185" t="s">
        <v>2308</v>
      </c>
      <c r="C584" s="185" t="s">
        <v>108</v>
      </c>
      <c r="D584" s="185" t="s">
        <v>2309</v>
      </c>
      <c r="E584" s="186" t="s">
        <v>2310</v>
      </c>
      <c r="F584" s="185" t="s">
        <v>177</v>
      </c>
      <c r="G584" s="52">
        <v>7</v>
      </c>
      <c r="H584" s="52">
        <v>7</v>
      </c>
      <c r="I584" s="225">
        <v>0</v>
      </c>
      <c r="J584" s="225">
        <v>0</v>
      </c>
      <c r="K584" s="52">
        <v>15</v>
      </c>
      <c r="L584" s="52">
        <v>36</v>
      </c>
      <c r="M584" s="185" t="s">
        <v>2311</v>
      </c>
      <c r="N584" s="185" t="s">
        <v>113</v>
      </c>
      <c r="O584" s="185">
        <v>2019.3</v>
      </c>
      <c r="P584" s="185">
        <v>2019.12</v>
      </c>
      <c r="Q584" s="185" t="s">
        <v>2219</v>
      </c>
      <c r="R584" s="185" t="s">
        <v>115</v>
      </c>
      <c r="S584" s="201"/>
    </row>
    <row r="585" s="100" customFormat="1" ht="41" customHeight="1" spans="1:19">
      <c r="A585" s="185">
        <v>245</v>
      </c>
      <c r="B585" s="185" t="s">
        <v>2312</v>
      </c>
      <c r="C585" s="185" t="s">
        <v>108</v>
      </c>
      <c r="D585" s="185" t="s">
        <v>2313</v>
      </c>
      <c r="E585" s="186" t="s">
        <v>2314</v>
      </c>
      <c r="F585" s="185" t="s">
        <v>177</v>
      </c>
      <c r="G585" s="185">
        <v>13</v>
      </c>
      <c r="H585" s="185">
        <v>13</v>
      </c>
      <c r="I585" s="185">
        <v>0</v>
      </c>
      <c r="J585" s="185">
        <v>0</v>
      </c>
      <c r="K585" s="185">
        <v>30</v>
      </c>
      <c r="L585" s="185">
        <v>89</v>
      </c>
      <c r="M585" s="185" t="s">
        <v>2315</v>
      </c>
      <c r="N585" s="200" t="s">
        <v>113</v>
      </c>
      <c r="O585" s="185">
        <v>2019.1</v>
      </c>
      <c r="P585" s="185">
        <v>2019.12</v>
      </c>
      <c r="Q585" s="185" t="s">
        <v>970</v>
      </c>
      <c r="R585" s="185" t="s">
        <v>115</v>
      </c>
      <c r="S585" s="201"/>
    </row>
    <row r="586" s="100" customFormat="1" ht="58" customHeight="1" spans="1:19">
      <c r="A586" s="185">
        <v>246</v>
      </c>
      <c r="B586" s="185" t="s">
        <v>2316</v>
      </c>
      <c r="C586" s="185" t="s">
        <v>108</v>
      </c>
      <c r="D586" s="185" t="s">
        <v>2317</v>
      </c>
      <c r="E586" s="186" t="s">
        <v>2318</v>
      </c>
      <c r="F586" s="185" t="s">
        <v>177</v>
      </c>
      <c r="G586" s="52">
        <v>12</v>
      </c>
      <c r="H586" s="52">
        <v>12</v>
      </c>
      <c r="I586" s="225">
        <v>0</v>
      </c>
      <c r="J586" s="225">
        <v>0</v>
      </c>
      <c r="K586" s="52">
        <v>100</v>
      </c>
      <c r="L586" s="52">
        <v>218</v>
      </c>
      <c r="M586" s="185" t="s">
        <v>2319</v>
      </c>
      <c r="N586" s="185" t="s">
        <v>113</v>
      </c>
      <c r="O586" s="185">
        <v>2019.3</v>
      </c>
      <c r="P586" s="185">
        <v>2019.12</v>
      </c>
      <c r="Q586" s="185" t="s">
        <v>2219</v>
      </c>
      <c r="R586" s="185" t="s">
        <v>115</v>
      </c>
      <c r="S586" s="201"/>
    </row>
    <row r="587" s="100" customFormat="1" ht="39" customHeight="1" spans="1:19">
      <c r="A587" s="185">
        <v>247</v>
      </c>
      <c r="B587" s="185" t="s">
        <v>2320</v>
      </c>
      <c r="C587" s="185" t="s">
        <v>108</v>
      </c>
      <c r="D587" s="185" t="s">
        <v>2321</v>
      </c>
      <c r="E587" s="186" t="s">
        <v>2322</v>
      </c>
      <c r="F587" s="185" t="s">
        <v>177</v>
      </c>
      <c r="G587" s="52">
        <v>8</v>
      </c>
      <c r="H587" s="52">
        <v>8</v>
      </c>
      <c r="I587" s="225">
        <v>0</v>
      </c>
      <c r="J587" s="225">
        <v>0</v>
      </c>
      <c r="K587" s="52">
        <v>100</v>
      </c>
      <c r="L587" s="52">
        <v>312</v>
      </c>
      <c r="M587" s="185" t="s">
        <v>2323</v>
      </c>
      <c r="N587" s="185" t="s">
        <v>113</v>
      </c>
      <c r="O587" s="185">
        <v>2019.3</v>
      </c>
      <c r="P587" s="185">
        <v>2019.12</v>
      </c>
      <c r="Q587" s="185" t="s">
        <v>2219</v>
      </c>
      <c r="R587" s="185" t="s">
        <v>115</v>
      </c>
      <c r="S587" s="201"/>
    </row>
    <row r="588" s="100" customFormat="1" ht="39" customHeight="1" spans="1:19">
      <c r="A588" s="185">
        <v>248</v>
      </c>
      <c r="B588" s="169" t="s">
        <v>2324</v>
      </c>
      <c r="C588" s="169" t="s">
        <v>108</v>
      </c>
      <c r="D588" s="169" t="s">
        <v>2325</v>
      </c>
      <c r="E588" s="195" t="s">
        <v>2326</v>
      </c>
      <c r="F588" s="169" t="s">
        <v>177</v>
      </c>
      <c r="G588" s="73">
        <v>12</v>
      </c>
      <c r="H588" s="73">
        <v>12</v>
      </c>
      <c r="I588" s="73">
        <v>0</v>
      </c>
      <c r="J588" s="73">
        <v>0</v>
      </c>
      <c r="K588" s="73">
        <v>6</v>
      </c>
      <c r="L588" s="73">
        <v>22</v>
      </c>
      <c r="M588" s="169" t="s">
        <v>2327</v>
      </c>
      <c r="N588" s="169" t="s">
        <v>113</v>
      </c>
      <c r="O588" s="169">
        <v>2019.3</v>
      </c>
      <c r="P588" s="169">
        <v>2019.6</v>
      </c>
      <c r="Q588" s="169" t="s">
        <v>1001</v>
      </c>
      <c r="R588" s="169" t="s">
        <v>115</v>
      </c>
      <c r="S588" s="202"/>
    </row>
    <row r="589" s="100" customFormat="1" ht="39" customHeight="1" spans="1:19">
      <c r="A589" s="185">
        <v>249</v>
      </c>
      <c r="B589" s="169" t="s">
        <v>2328</v>
      </c>
      <c r="C589" s="169" t="s">
        <v>108</v>
      </c>
      <c r="D589" s="169" t="s">
        <v>2329</v>
      </c>
      <c r="E589" s="195" t="s">
        <v>2330</v>
      </c>
      <c r="F589" s="169" t="s">
        <v>177</v>
      </c>
      <c r="G589" s="73">
        <v>18</v>
      </c>
      <c r="H589" s="73">
        <v>18</v>
      </c>
      <c r="I589" s="73">
        <v>0</v>
      </c>
      <c r="J589" s="73">
        <v>0</v>
      </c>
      <c r="K589" s="73">
        <v>15</v>
      </c>
      <c r="L589" s="73">
        <v>40</v>
      </c>
      <c r="M589" s="169" t="s">
        <v>2331</v>
      </c>
      <c r="N589" s="169" t="s">
        <v>113</v>
      </c>
      <c r="O589" s="169">
        <v>2019.3</v>
      </c>
      <c r="P589" s="169">
        <v>2019.6</v>
      </c>
      <c r="Q589" s="169" t="s">
        <v>1001</v>
      </c>
      <c r="R589" s="169" t="s">
        <v>115</v>
      </c>
      <c r="S589" s="202"/>
    </row>
    <row r="590" s="100" customFormat="1" ht="50" customHeight="1" spans="1:19">
      <c r="A590" s="185">
        <v>250</v>
      </c>
      <c r="B590" s="169" t="s">
        <v>2332</v>
      </c>
      <c r="C590" s="169" t="s">
        <v>108</v>
      </c>
      <c r="D590" s="169" t="s">
        <v>2333</v>
      </c>
      <c r="E590" s="277" t="s">
        <v>2334</v>
      </c>
      <c r="F590" s="169" t="s">
        <v>1372</v>
      </c>
      <c r="G590" s="73">
        <v>12</v>
      </c>
      <c r="H590" s="73">
        <v>12</v>
      </c>
      <c r="I590" s="73">
        <v>0</v>
      </c>
      <c r="J590" s="73">
        <v>0</v>
      </c>
      <c r="K590" s="73">
        <v>10</v>
      </c>
      <c r="L590" s="73">
        <v>35</v>
      </c>
      <c r="M590" s="169" t="s">
        <v>1872</v>
      </c>
      <c r="N590" s="169" t="s">
        <v>113</v>
      </c>
      <c r="O590" s="169">
        <v>2019.3</v>
      </c>
      <c r="P590" s="169">
        <v>2019.6</v>
      </c>
      <c r="Q590" s="169" t="s">
        <v>1001</v>
      </c>
      <c r="R590" s="169" t="s">
        <v>115</v>
      </c>
      <c r="S590" s="202"/>
    </row>
    <row r="591" s="100" customFormat="1" ht="55" customHeight="1" spans="1:19">
      <c r="A591" s="185">
        <v>251</v>
      </c>
      <c r="B591" s="169" t="s">
        <v>2335</v>
      </c>
      <c r="C591" s="169" t="s">
        <v>108</v>
      </c>
      <c r="D591" s="169" t="s">
        <v>2336</v>
      </c>
      <c r="E591" s="195" t="s">
        <v>2337</v>
      </c>
      <c r="F591" s="169" t="s">
        <v>1372</v>
      </c>
      <c r="G591" s="73">
        <v>10</v>
      </c>
      <c r="H591" s="73">
        <v>10</v>
      </c>
      <c r="I591" s="73">
        <v>0</v>
      </c>
      <c r="J591" s="73">
        <v>0</v>
      </c>
      <c r="K591" s="73">
        <v>40</v>
      </c>
      <c r="L591" s="73">
        <v>150</v>
      </c>
      <c r="M591" s="169" t="s">
        <v>2338</v>
      </c>
      <c r="N591" s="169" t="s">
        <v>113</v>
      </c>
      <c r="O591" s="169">
        <v>2019.3</v>
      </c>
      <c r="P591" s="169">
        <v>2019.6</v>
      </c>
      <c r="Q591" s="169" t="s">
        <v>1001</v>
      </c>
      <c r="R591" s="169" t="s">
        <v>124</v>
      </c>
      <c r="S591" s="202"/>
    </row>
    <row r="592" s="100" customFormat="1" ht="55" customHeight="1" spans="1:19">
      <c r="A592" s="185">
        <v>252</v>
      </c>
      <c r="B592" s="169" t="s">
        <v>2339</v>
      </c>
      <c r="C592" s="169" t="s">
        <v>108</v>
      </c>
      <c r="D592" s="169" t="s">
        <v>2340</v>
      </c>
      <c r="E592" s="195" t="s">
        <v>2341</v>
      </c>
      <c r="F592" s="169" t="s">
        <v>177</v>
      </c>
      <c r="G592" s="73">
        <v>18</v>
      </c>
      <c r="H592" s="73">
        <v>18</v>
      </c>
      <c r="I592" s="73">
        <v>0</v>
      </c>
      <c r="J592" s="73">
        <v>0</v>
      </c>
      <c r="K592" s="73">
        <v>20</v>
      </c>
      <c r="L592" s="73">
        <v>80</v>
      </c>
      <c r="M592" s="169" t="s">
        <v>2342</v>
      </c>
      <c r="N592" s="169" t="s">
        <v>113</v>
      </c>
      <c r="O592" s="169">
        <v>2019.3</v>
      </c>
      <c r="P592" s="169">
        <v>2019.6</v>
      </c>
      <c r="Q592" s="169" t="s">
        <v>1001</v>
      </c>
      <c r="R592" s="169" t="s">
        <v>124</v>
      </c>
      <c r="S592" s="202"/>
    </row>
    <row r="593" s="100" customFormat="1" ht="48" customHeight="1" spans="1:19">
      <c r="A593" s="185">
        <v>253</v>
      </c>
      <c r="B593" s="169" t="s">
        <v>2343</v>
      </c>
      <c r="C593" s="169" t="s">
        <v>108</v>
      </c>
      <c r="D593" s="169" t="s">
        <v>2344</v>
      </c>
      <c r="E593" s="195" t="s">
        <v>2345</v>
      </c>
      <c r="F593" s="169" t="s">
        <v>177</v>
      </c>
      <c r="G593" s="73">
        <v>15</v>
      </c>
      <c r="H593" s="73">
        <v>15</v>
      </c>
      <c r="I593" s="73">
        <v>0</v>
      </c>
      <c r="J593" s="73">
        <v>0</v>
      </c>
      <c r="K593" s="73">
        <v>24</v>
      </c>
      <c r="L593" s="73">
        <v>70</v>
      </c>
      <c r="M593" s="169" t="s">
        <v>2346</v>
      </c>
      <c r="N593" s="169" t="s">
        <v>113</v>
      </c>
      <c r="O593" s="169">
        <v>2019.3</v>
      </c>
      <c r="P593" s="169">
        <v>2019.6</v>
      </c>
      <c r="Q593" s="169" t="s">
        <v>1001</v>
      </c>
      <c r="R593" s="169" t="s">
        <v>124</v>
      </c>
      <c r="S593" s="202"/>
    </row>
    <row r="594" s="100" customFormat="1" ht="54" customHeight="1" spans="1:19">
      <c r="A594" s="185">
        <v>254</v>
      </c>
      <c r="B594" s="169" t="s">
        <v>2343</v>
      </c>
      <c r="C594" s="169" t="s">
        <v>108</v>
      </c>
      <c r="D594" s="169" t="s">
        <v>2347</v>
      </c>
      <c r="E594" s="195" t="s">
        <v>2348</v>
      </c>
      <c r="F594" s="169" t="s">
        <v>177</v>
      </c>
      <c r="G594" s="73">
        <v>12</v>
      </c>
      <c r="H594" s="73">
        <v>12</v>
      </c>
      <c r="I594" s="73">
        <v>0</v>
      </c>
      <c r="J594" s="73">
        <v>0</v>
      </c>
      <c r="K594" s="73">
        <v>21</v>
      </c>
      <c r="L594" s="73">
        <v>70</v>
      </c>
      <c r="M594" s="169" t="s">
        <v>2346</v>
      </c>
      <c r="N594" s="169" t="s">
        <v>113</v>
      </c>
      <c r="O594" s="169">
        <v>2019.3</v>
      </c>
      <c r="P594" s="169">
        <v>2019.6</v>
      </c>
      <c r="Q594" s="169" t="s">
        <v>1001</v>
      </c>
      <c r="R594" s="169" t="s">
        <v>124</v>
      </c>
      <c r="S594" s="202"/>
    </row>
    <row r="595" s="100" customFormat="1" ht="39" customHeight="1" spans="1:19">
      <c r="A595" s="185">
        <v>255</v>
      </c>
      <c r="B595" s="169" t="s">
        <v>2349</v>
      </c>
      <c r="C595" s="169" t="s">
        <v>108</v>
      </c>
      <c r="D595" s="169" t="s">
        <v>2350</v>
      </c>
      <c r="E595" s="195" t="s">
        <v>2351</v>
      </c>
      <c r="F595" s="169" t="s">
        <v>1372</v>
      </c>
      <c r="G595" s="73">
        <v>40</v>
      </c>
      <c r="H595" s="73">
        <v>40</v>
      </c>
      <c r="I595" s="73">
        <v>0</v>
      </c>
      <c r="J595" s="73">
        <v>0</v>
      </c>
      <c r="K595" s="73">
        <v>55</v>
      </c>
      <c r="L595" s="73">
        <v>250</v>
      </c>
      <c r="M595" s="169" t="s">
        <v>2352</v>
      </c>
      <c r="N595" s="169" t="s">
        <v>113</v>
      </c>
      <c r="O595" s="169">
        <v>2019.3</v>
      </c>
      <c r="P595" s="169">
        <v>2019.8</v>
      </c>
      <c r="Q595" s="169" t="s">
        <v>1001</v>
      </c>
      <c r="R595" s="169" t="s">
        <v>124</v>
      </c>
      <c r="S595" s="202"/>
    </row>
    <row r="596" s="100" customFormat="1" ht="39" customHeight="1" spans="1:19">
      <c r="A596" s="185">
        <v>256</v>
      </c>
      <c r="B596" s="169" t="s">
        <v>2353</v>
      </c>
      <c r="C596" s="169" t="s">
        <v>108</v>
      </c>
      <c r="D596" s="169" t="s">
        <v>2354</v>
      </c>
      <c r="E596" s="195" t="s">
        <v>2355</v>
      </c>
      <c r="F596" s="169" t="s">
        <v>177</v>
      </c>
      <c r="G596" s="73">
        <v>15</v>
      </c>
      <c r="H596" s="73">
        <v>15</v>
      </c>
      <c r="I596" s="73">
        <v>0</v>
      </c>
      <c r="J596" s="73">
        <v>0</v>
      </c>
      <c r="K596" s="73">
        <v>32</v>
      </c>
      <c r="L596" s="73">
        <v>101</v>
      </c>
      <c r="M596" s="169" t="s">
        <v>2356</v>
      </c>
      <c r="N596" s="169" t="s">
        <v>113</v>
      </c>
      <c r="O596" s="169">
        <v>2019.3</v>
      </c>
      <c r="P596" s="169">
        <v>2019.6</v>
      </c>
      <c r="Q596" s="169" t="s">
        <v>1001</v>
      </c>
      <c r="R596" s="169" t="s">
        <v>115</v>
      </c>
      <c r="S596" s="202"/>
    </row>
    <row r="597" s="100" customFormat="1" ht="39" customHeight="1" spans="1:19">
      <c r="A597" s="185">
        <v>257</v>
      </c>
      <c r="B597" s="169" t="s">
        <v>2357</v>
      </c>
      <c r="C597" s="169" t="s">
        <v>108</v>
      </c>
      <c r="D597" s="169" t="s">
        <v>2358</v>
      </c>
      <c r="E597" s="195" t="s">
        <v>2359</v>
      </c>
      <c r="F597" s="169" t="s">
        <v>177</v>
      </c>
      <c r="G597" s="73">
        <v>15</v>
      </c>
      <c r="H597" s="73">
        <v>15</v>
      </c>
      <c r="I597" s="73">
        <v>0</v>
      </c>
      <c r="J597" s="73">
        <v>0</v>
      </c>
      <c r="K597" s="73">
        <v>14</v>
      </c>
      <c r="L597" s="73">
        <v>52</v>
      </c>
      <c r="M597" s="169" t="s">
        <v>2360</v>
      </c>
      <c r="N597" s="169" t="s">
        <v>113</v>
      </c>
      <c r="O597" s="169">
        <v>2019.3</v>
      </c>
      <c r="P597" s="169">
        <v>2019.6</v>
      </c>
      <c r="Q597" s="169" t="s">
        <v>1001</v>
      </c>
      <c r="R597" s="169" t="s">
        <v>115</v>
      </c>
      <c r="S597" s="202"/>
    </row>
    <row r="598" s="100" customFormat="1" ht="39" customHeight="1" spans="1:19">
      <c r="A598" s="185">
        <v>258</v>
      </c>
      <c r="B598" s="169" t="s">
        <v>2361</v>
      </c>
      <c r="C598" s="169" t="s">
        <v>108</v>
      </c>
      <c r="D598" s="169" t="s">
        <v>2362</v>
      </c>
      <c r="E598" s="195" t="s">
        <v>2363</v>
      </c>
      <c r="F598" s="169" t="s">
        <v>1372</v>
      </c>
      <c r="G598" s="73">
        <v>10</v>
      </c>
      <c r="H598" s="73">
        <v>10</v>
      </c>
      <c r="I598" s="73">
        <v>0</v>
      </c>
      <c r="J598" s="73">
        <v>0</v>
      </c>
      <c r="K598" s="73">
        <v>25</v>
      </c>
      <c r="L598" s="73">
        <v>72</v>
      </c>
      <c r="M598" s="169" t="s">
        <v>2364</v>
      </c>
      <c r="N598" s="169" t="s">
        <v>113</v>
      </c>
      <c r="O598" s="169">
        <v>2019.3</v>
      </c>
      <c r="P598" s="169">
        <v>2019.6</v>
      </c>
      <c r="Q598" s="169" t="s">
        <v>1001</v>
      </c>
      <c r="R598" s="169" t="s">
        <v>115</v>
      </c>
      <c r="S598" s="202"/>
    </row>
    <row r="599" s="100" customFormat="1" ht="39" customHeight="1" spans="1:19">
      <c r="A599" s="185">
        <v>259</v>
      </c>
      <c r="B599" s="169" t="s">
        <v>2365</v>
      </c>
      <c r="C599" s="169" t="s">
        <v>108</v>
      </c>
      <c r="D599" s="169" t="s">
        <v>2366</v>
      </c>
      <c r="E599" s="195" t="s">
        <v>2367</v>
      </c>
      <c r="F599" s="169" t="s">
        <v>177</v>
      </c>
      <c r="G599" s="73">
        <v>6</v>
      </c>
      <c r="H599" s="73">
        <v>6</v>
      </c>
      <c r="I599" s="73">
        <v>0</v>
      </c>
      <c r="J599" s="73">
        <v>0</v>
      </c>
      <c r="K599" s="73">
        <v>15</v>
      </c>
      <c r="L599" s="73">
        <v>39</v>
      </c>
      <c r="M599" s="169" t="s">
        <v>2368</v>
      </c>
      <c r="N599" s="169" t="s">
        <v>113</v>
      </c>
      <c r="O599" s="169">
        <v>2019.3</v>
      </c>
      <c r="P599" s="169">
        <v>2019.6</v>
      </c>
      <c r="Q599" s="169" t="s">
        <v>1001</v>
      </c>
      <c r="R599" s="169" t="s">
        <v>124</v>
      </c>
      <c r="S599" s="202"/>
    </row>
    <row r="600" s="100" customFormat="1" ht="39" customHeight="1" spans="1:19">
      <c r="A600" s="185">
        <v>260</v>
      </c>
      <c r="B600" s="169" t="s">
        <v>2369</v>
      </c>
      <c r="C600" s="169" t="s">
        <v>108</v>
      </c>
      <c r="D600" s="169" t="s">
        <v>2370</v>
      </c>
      <c r="E600" s="195" t="s">
        <v>2371</v>
      </c>
      <c r="F600" s="169" t="s">
        <v>177</v>
      </c>
      <c r="G600" s="73">
        <v>9</v>
      </c>
      <c r="H600" s="73">
        <v>9</v>
      </c>
      <c r="I600" s="73">
        <v>0</v>
      </c>
      <c r="J600" s="73">
        <v>0</v>
      </c>
      <c r="K600" s="73">
        <v>17</v>
      </c>
      <c r="L600" s="73">
        <v>43</v>
      </c>
      <c r="M600" s="169" t="s">
        <v>2372</v>
      </c>
      <c r="N600" s="169" t="s">
        <v>113</v>
      </c>
      <c r="O600" s="169">
        <v>2019.3</v>
      </c>
      <c r="P600" s="169">
        <v>2019.6</v>
      </c>
      <c r="Q600" s="169" t="s">
        <v>1001</v>
      </c>
      <c r="R600" s="169" t="s">
        <v>124</v>
      </c>
      <c r="S600" s="202"/>
    </row>
    <row r="601" s="100" customFormat="1" ht="39" customHeight="1" spans="1:19">
      <c r="A601" s="185">
        <v>261</v>
      </c>
      <c r="B601" s="169" t="s">
        <v>2369</v>
      </c>
      <c r="C601" s="169" t="s">
        <v>108</v>
      </c>
      <c r="D601" s="169" t="s">
        <v>2373</v>
      </c>
      <c r="E601" s="195" t="s">
        <v>2374</v>
      </c>
      <c r="F601" s="169" t="s">
        <v>177</v>
      </c>
      <c r="G601" s="73">
        <v>19</v>
      </c>
      <c r="H601" s="73">
        <v>19</v>
      </c>
      <c r="I601" s="73">
        <v>0</v>
      </c>
      <c r="J601" s="73">
        <v>0</v>
      </c>
      <c r="K601" s="73">
        <v>37</v>
      </c>
      <c r="L601" s="73">
        <v>163</v>
      </c>
      <c r="M601" s="169" t="s">
        <v>2375</v>
      </c>
      <c r="N601" s="169" t="s">
        <v>113</v>
      </c>
      <c r="O601" s="169">
        <v>2019.3</v>
      </c>
      <c r="P601" s="169">
        <v>2019.6</v>
      </c>
      <c r="Q601" s="169" t="s">
        <v>1001</v>
      </c>
      <c r="R601" s="169" t="s">
        <v>124</v>
      </c>
      <c r="S601" s="202"/>
    </row>
    <row r="602" s="100" customFormat="1" ht="39" customHeight="1" spans="1:19">
      <c r="A602" s="185">
        <v>262</v>
      </c>
      <c r="B602" s="169" t="s">
        <v>2376</v>
      </c>
      <c r="C602" s="169" t="s">
        <v>108</v>
      </c>
      <c r="D602" s="169" t="s">
        <v>2377</v>
      </c>
      <c r="E602" s="195" t="s">
        <v>2378</v>
      </c>
      <c r="F602" s="169" t="s">
        <v>177</v>
      </c>
      <c r="G602" s="73">
        <v>14</v>
      </c>
      <c r="H602" s="73">
        <v>14</v>
      </c>
      <c r="I602" s="73">
        <v>0</v>
      </c>
      <c r="J602" s="73">
        <v>0</v>
      </c>
      <c r="K602" s="73">
        <v>15</v>
      </c>
      <c r="L602" s="73">
        <v>55</v>
      </c>
      <c r="M602" s="169" t="s">
        <v>2379</v>
      </c>
      <c r="N602" s="169" t="s">
        <v>113</v>
      </c>
      <c r="O602" s="169">
        <v>2019.3</v>
      </c>
      <c r="P602" s="169">
        <v>2019.6</v>
      </c>
      <c r="Q602" s="169" t="s">
        <v>1001</v>
      </c>
      <c r="R602" s="169" t="s">
        <v>124</v>
      </c>
      <c r="S602" s="202"/>
    </row>
    <row r="603" s="100" customFormat="1" ht="39" customHeight="1" spans="1:19">
      <c r="A603" s="185">
        <v>263</v>
      </c>
      <c r="B603" s="169" t="s">
        <v>2380</v>
      </c>
      <c r="C603" s="169" t="s">
        <v>108</v>
      </c>
      <c r="D603" s="169" t="s">
        <v>2381</v>
      </c>
      <c r="E603" s="195" t="s">
        <v>2382</v>
      </c>
      <c r="F603" s="169" t="s">
        <v>177</v>
      </c>
      <c r="G603" s="73">
        <v>6</v>
      </c>
      <c r="H603" s="73">
        <v>6</v>
      </c>
      <c r="I603" s="73">
        <v>0</v>
      </c>
      <c r="J603" s="73">
        <v>0</v>
      </c>
      <c r="K603" s="73">
        <v>20</v>
      </c>
      <c r="L603" s="73">
        <v>80</v>
      </c>
      <c r="M603" s="169" t="s">
        <v>2383</v>
      </c>
      <c r="N603" s="169" t="s">
        <v>113</v>
      </c>
      <c r="O603" s="169">
        <v>2019.3</v>
      </c>
      <c r="P603" s="169">
        <v>2019.6</v>
      </c>
      <c r="Q603" s="169" t="s">
        <v>1001</v>
      </c>
      <c r="R603" s="169" t="s">
        <v>124</v>
      </c>
      <c r="S603" s="202"/>
    </row>
    <row r="604" s="100" customFormat="1" ht="39" customHeight="1" spans="1:19">
      <c r="A604" s="185">
        <v>264</v>
      </c>
      <c r="B604" s="169" t="s">
        <v>2380</v>
      </c>
      <c r="C604" s="169" t="s">
        <v>108</v>
      </c>
      <c r="D604" s="169" t="s">
        <v>2381</v>
      </c>
      <c r="E604" s="195" t="s">
        <v>2384</v>
      </c>
      <c r="F604" s="169" t="s">
        <v>177</v>
      </c>
      <c r="G604" s="73">
        <v>7</v>
      </c>
      <c r="H604" s="73">
        <v>7</v>
      </c>
      <c r="I604" s="73">
        <v>0</v>
      </c>
      <c r="J604" s="73">
        <v>0</v>
      </c>
      <c r="K604" s="73">
        <v>20</v>
      </c>
      <c r="L604" s="73">
        <v>80</v>
      </c>
      <c r="M604" s="169" t="s">
        <v>2385</v>
      </c>
      <c r="N604" s="169" t="s">
        <v>113</v>
      </c>
      <c r="O604" s="169">
        <v>2019.3</v>
      </c>
      <c r="P604" s="169">
        <v>2019.6</v>
      </c>
      <c r="Q604" s="169" t="s">
        <v>1001</v>
      </c>
      <c r="R604" s="169" t="s">
        <v>124</v>
      </c>
      <c r="S604" s="202"/>
    </row>
    <row r="605" s="100" customFormat="1" ht="39" customHeight="1" spans="1:19">
      <c r="A605" s="185">
        <v>265</v>
      </c>
      <c r="B605" s="169" t="s">
        <v>2386</v>
      </c>
      <c r="C605" s="169" t="s">
        <v>108</v>
      </c>
      <c r="D605" s="169" t="s">
        <v>2387</v>
      </c>
      <c r="E605" s="195" t="s">
        <v>2388</v>
      </c>
      <c r="F605" s="169" t="s">
        <v>177</v>
      </c>
      <c r="G605" s="73">
        <v>6</v>
      </c>
      <c r="H605" s="73">
        <v>6</v>
      </c>
      <c r="I605" s="73">
        <v>0</v>
      </c>
      <c r="J605" s="73">
        <v>0</v>
      </c>
      <c r="K605" s="73">
        <v>13</v>
      </c>
      <c r="L605" s="73">
        <v>45</v>
      </c>
      <c r="M605" s="169" t="s">
        <v>2389</v>
      </c>
      <c r="N605" s="169" t="s">
        <v>113</v>
      </c>
      <c r="O605" s="169">
        <v>2019.3</v>
      </c>
      <c r="P605" s="169">
        <v>2019.6</v>
      </c>
      <c r="Q605" s="169" t="s">
        <v>1001</v>
      </c>
      <c r="R605" s="169" t="s">
        <v>124</v>
      </c>
      <c r="S605" s="202"/>
    </row>
    <row r="606" s="100" customFormat="1" ht="39" customHeight="1" spans="1:19">
      <c r="A606" s="185">
        <v>266</v>
      </c>
      <c r="B606" s="169" t="s">
        <v>2386</v>
      </c>
      <c r="C606" s="169" t="s">
        <v>108</v>
      </c>
      <c r="D606" s="169" t="s">
        <v>2390</v>
      </c>
      <c r="E606" s="195" t="s">
        <v>2391</v>
      </c>
      <c r="F606" s="169" t="s">
        <v>177</v>
      </c>
      <c r="G606" s="73">
        <v>7</v>
      </c>
      <c r="H606" s="73">
        <v>7</v>
      </c>
      <c r="I606" s="73">
        <v>0</v>
      </c>
      <c r="J606" s="73">
        <v>0</v>
      </c>
      <c r="K606" s="73">
        <v>17</v>
      </c>
      <c r="L606" s="73">
        <v>50</v>
      </c>
      <c r="M606" s="169" t="s">
        <v>2392</v>
      </c>
      <c r="N606" s="169" t="s">
        <v>113</v>
      </c>
      <c r="O606" s="169">
        <v>2019.3</v>
      </c>
      <c r="P606" s="169">
        <v>2019.6</v>
      </c>
      <c r="Q606" s="169" t="s">
        <v>1001</v>
      </c>
      <c r="R606" s="169" t="s">
        <v>124</v>
      </c>
      <c r="S606" s="202"/>
    </row>
    <row r="607" s="100" customFormat="1" ht="39" customHeight="1" spans="1:19">
      <c r="A607" s="185">
        <v>267</v>
      </c>
      <c r="B607" s="169" t="s">
        <v>2386</v>
      </c>
      <c r="C607" s="169" t="s">
        <v>108</v>
      </c>
      <c r="D607" s="169" t="s">
        <v>2393</v>
      </c>
      <c r="E607" s="195" t="s">
        <v>2394</v>
      </c>
      <c r="F607" s="169" t="s">
        <v>177</v>
      </c>
      <c r="G607" s="73">
        <v>10</v>
      </c>
      <c r="H607" s="73">
        <v>10</v>
      </c>
      <c r="I607" s="73">
        <v>0</v>
      </c>
      <c r="J607" s="73">
        <v>0</v>
      </c>
      <c r="K607" s="73">
        <v>12</v>
      </c>
      <c r="L607" s="73">
        <v>38</v>
      </c>
      <c r="M607" s="169" t="s">
        <v>2395</v>
      </c>
      <c r="N607" s="169" t="s">
        <v>113</v>
      </c>
      <c r="O607" s="169">
        <v>2019.3</v>
      </c>
      <c r="P607" s="169">
        <v>2019.6</v>
      </c>
      <c r="Q607" s="169" t="s">
        <v>1001</v>
      </c>
      <c r="R607" s="169" t="s">
        <v>124</v>
      </c>
      <c r="S607" s="202"/>
    </row>
    <row r="608" s="100" customFormat="1" ht="39" customHeight="1" spans="1:19">
      <c r="A608" s="185">
        <v>268</v>
      </c>
      <c r="B608" s="169" t="s">
        <v>2386</v>
      </c>
      <c r="C608" s="169" t="s">
        <v>108</v>
      </c>
      <c r="D608" s="169" t="s">
        <v>2396</v>
      </c>
      <c r="E608" s="195" t="s">
        <v>2397</v>
      </c>
      <c r="F608" s="169" t="s">
        <v>177</v>
      </c>
      <c r="G608" s="73">
        <v>6</v>
      </c>
      <c r="H608" s="73">
        <v>6</v>
      </c>
      <c r="I608" s="73">
        <v>0</v>
      </c>
      <c r="J608" s="73">
        <v>0</v>
      </c>
      <c r="K608" s="73">
        <v>9</v>
      </c>
      <c r="L608" s="73">
        <v>28</v>
      </c>
      <c r="M608" s="169" t="s">
        <v>2398</v>
      </c>
      <c r="N608" s="169" t="s">
        <v>113</v>
      </c>
      <c r="O608" s="169">
        <v>2019.3</v>
      </c>
      <c r="P608" s="169">
        <v>2019.6</v>
      </c>
      <c r="Q608" s="169" t="s">
        <v>1001</v>
      </c>
      <c r="R608" s="169" t="s">
        <v>124</v>
      </c>
      <c r="S608" s="202"/>
    </row>
    <row r="609" s="100" customFormat="1" ht="39" customHeight="1" spans="1:19">
      <c r="A609" s="185">
        <v>269</v>
      </c>
      <c r="B609" s="169" t="s">
        <v>2386</v>
      </c>
      <c r="C609" s="169" t="s">
        <v>108</v>
      </c>
      <c r="D609" s="169" t="s">
        <v>2399</v>
      </c>
      <c r="E609" s="195" t="s">
        <v>2400</v>
      </c>
      <c r="F609" s="169" t="s">
        <v>177</v>
      </c>
      <c r="G609" s="73">
        <v>8</v>
      </c>
      <c r="H609" s="73">
        <v>8</v>
      </c>
      <c r="I609" s="73">
        <v>0</v>
      </c>
      <c r="J609" s="73">
        <v>0</v>
      </c>
      <c r="K609" s="73">
        <v>12</v>
      </c>
      <c r="L609" s="73">
        <v>40</v>
      </c>
      <c r="M609" s="169" t="s">
        <v>2401</v>
      </c>
      <c r="N609" s="169" t="s">
        <v>113</v>
      </c>
      <c r="O609" s="169">
        <v>2019.3</v>
      </c>
      <c r="P609" s="169">
        <v>2019.6</v>
      </c>
      <c r="Q609" s="169" t="s">
        <v>1001</v>
      </c>
      <c r="R609" s="169" t="s">
        <v>124</v>
      </c>
      <c r="S609" s="202"/>
    </row>
    <row r="610" s="100" customFormat="1" ht="39" customHeight="1" spans="1:19">
      <c r="A610" s="185">
        <v>270</v>
      </c>
      <c r="B610" s="169" t="s">
        <v>2402</v>
      </c>
      <c r="C610" s="169" t="s">
        <v>108</v>
      </c>
      <c r="D610" s="169" t="s">
        <v>2403</v>
      </c>
      <c r="E610" s="195" t="s">
        <v>2404</v>
      </c>
      <c r="F610" s="169" t="s">
        <v>1372</v>
      </c>
      <c r="G610" s="73">
        <v>14</v>
      </c>
      <c r="H610" s="73">
        <v>14</v>
      </c>
      <c r="I610" s="73">
        <v>0</v>
      </c>
      <c r="J610" s="73">
        <v>0</v>
      </c>
      <c r="K610" s="73">
        <v>75</v>
      </c>
      <c r="L610" s="73">
        <v>272</v>
      </c>
      <c r="M610" s="169" t="s">
        <v>2405</v>
      </c>
      <c r="N610" s="169" t="s">
        <v>113</v>
      </c>
      <c r="O610" s="169">
        <v>2019.3</v>
      </c>
      <c r="P610" s="169">
        <v>2019.6</v>
      </c>
      <c r="Q610" s="169" t="s">
        <v>1001</v>
      </c>
      <c r="R610" s="169" t="s">
        <v>124</v>
      </c>
      <c r="S610" s="202"/>
    </row>
    <row r="611" s="100" customFormat="1" ht="44" customHeight="1" spans="1:19">
      <c r="A611" s="185">
        <v>271</v>
      </c>
      <c r="B611" s="169" t="s">
        <v>2402</v>
      </c>
      <c r="C611" s="169" t="s">
        <v>108</v>
      </c>
      <c r="D611" s="169" t="s">
        <v>2406</v>
      </c>
      <c r="E611" s="195" t="s">
        <v>2407</v>
      </c>
      <c r="F611" s="169" t="s">
        <v>177</v>
      </c>
      <c r="G611" s="73">
        <v>14</v>
      </c>
      <c r="H611" s="73">
        <v>14</v>
      </c>
      <c r="I611" s="73">
        <v>0</v>
      </c>
      <c r="J611" s="73">
        <v>0</v>
      </c>
      <c r="K611" s="73">
        <v>53</v>
      </c>
      <c r="L611" s="73">
        <v>180</v>
      </c>
      <c r="M611" s="169" t="s">
        <v>2408</v>
      </c>
      <c r="N611" s="169" t="s">
        <v>113</v>
      </c>
      <c r="O611" s="169">
        <v>2019.3</v>
      </c>
      <c r="P611" s="169">
        <v>2019.6</v>
      </c>
      <c r="Q611" s="169" t="s">
        <v>1001</v>
      </c>
      <c r="R611" s="169" t="s">
        <v>124</v>
      </c>
      <c r="S611" s="202"/>
    </row>
    <row r="612" s="100" customFormat="1" ht="39" customHeight="1" spans="1:19">
      <c r="A612" s="185">
        <v>272</v>
      </c>
      <c r="B612" s="169" t="s">
        <v>2409</v>
      </c>
      <c r="C612" s="169" t="s">
        <v>108</v>
      </c>
      <c r="D612" s="169" t="s">
        <v>2410</v>
      </c>
      <c r="E612" s="195" t="s">
        <v>2411</v>
      </c>
      <c r="F612" s="169" t="s">
        <v>177</v>
      </c>
      <c r="G612" s="73">
        <v>15</v>
      </c>
      <c r="H612" s="73">
        <v>15</v>
      </c>
      <c r="I612" s="73">
        <v>0</v>
      </c>
      <c r="J612" s="73">
        <v>0</v>
      </c>
      <c r="K612" s="73">
        <v>40</v>
      </c>
      <c r="L612" s="73">
        <v>100</v>
      </c>
      <c r="M612" s="169" t="s">
        <v>2385</v>
      </c>
      <c r="N612" s="169" t="s">
        <v>113</v>
      </c>
      <c r="O612" s="169">
        <v>2019.3</v>
      </c>
      <c r="P612" s="169">
        <v>2019.6</v>
      </c>
      <c r="Q612" s="169" t="s">
        <v>1001</v>
      </c>
      <c r="R612" s="169" t="s">
        <v>115</v>
      </c>
      <c r="S612" s="202"/>
    </row>
    <row r="613" s="100" customFormat="1" ht="45" customHeight="1" spans="1:19">
      <c r="A613" s="185">
        <v>273</v>
      </c>
      <c r="B613" s="169" t="s">
        <v>2412</v>
      </c>
      <c r="C613" s="169" t="s">
        <v>108</v>
      </c>
      <c r="D613" s="169" t="s">
        <v>2413</v>
      </c>
      <c r="E613" s="195" t="s">
        <v>2414</v>
      </c>
      <c r="F613" s="169" t="s">
        <v>177</v>
      </c>
      <c r="G613" s="73">
        <v>15</v>
      </c>
      <c r="H613" s="73">
        <v>15</v>
      </c>
      <c r="I613" s="73">
        <v>0</v>
      </c>
      <c r="J613" s="73">
        <v>0</v>
      </c>
      <c r="K613" s="73">
        <v>50</v>
      </c>
      <c r="L613" s="73">
        <v>230</v>
      </c>
      <c r="M613" s="169" t="s">
        <v>2415</v>
      </c>
      <c r="N613" s="169" t="s">
        <v>113</v>
      </c>
      <c r="O613" s="169">
        <v>2019.3</v>
      </c>
      <c r="P613" s="169">
        <v>2019.6</v>
      </c>
      <c r="Q613" s="169" t="s">
        <v>1001</v>
      </c>
      <c r="R613" s="169" t="s">
        <v>115</v>
      </c>
      <c r="S613" s="202"/>
    </row>
    <row r="614" s="100" customFormat="1" ht="45" customHeight="1" spans="1:19">
      <c r="A614" s="185">
        <v>274</v>
      </c>
      <c r="B614" s="169" t="s">
        <v>2416</v>
      </c>
      <c r="C614" s="169" t="s">
        <v>108</v>
      </c>
      <c r="D614" s="169" t="s">
        <v>2417</v>
      </c>
      <c r="E614" s="195" t="s">
        <v>2418</v>
      </c>
      <c r="F614" s="169" t="s">
        <v>1372</v>
      </c>
      <c r="G614" s="73">
        <v>15</v>
      </c>
      <c r="H614" s="73">
        <v>15</v>
      </c>
      <c r="I614" s="73">
        <v>0</v>
      </c>
      <c r="J614" s="73">
        <v>0</v>
      </c>
      <c r="K614" s="73">
        <v>57</v>
      </c>
      <c r="L614" s="73">
        <v>216</v>
      </c>
      <c r="M614" s="169" t="s">
        <v>2419</v>
      </c>
      <c r="N614" s="169" t="s">
        <v>113</v>
      </c>
      <c r="O614" s="169">
        <v>2019.3</v>
      </c>
      <c r="P614" s="169">
        <v>2019.6</v>
      </c>
      <c r="Q614" s="169" t="s">
        <v>1001</v>
      </c>
      <c r="R614" s="169" t="s">
        <v>115</v>
      </c>
      <c r="S614" s="202"/>
    </row>
    <row r="615" s="100" customFormat="1" ht="45" customHeight="1" spans="1:19">
      <c r="A615" s="185">
        <v>275</v>
      </c>
      <c r="B615" s="169" t="s">
        <v>2420</v>
      </c>
      <c r="C615" s="169" t="s">
        <v>108</v>
      </c>
      <c r="D615" s="169" t="s">
        <v>2421</v>
      </c>
      <c r="E615" s="195" t="s">
        <v>2422</v>
      </c>
      <c r="F615" s="169" t="s">
        <v>177</v>
      </c>
      <c r="G615" s="73">
        <v>15</v>
      </c>
      <c r="H615" s="73">
        <v>15</v>
      </c>
      <c r="I615" s="73">
        <v>0</v>
      </c>
      <c r="J615" s="73">
        <v>0</v>
      </c>
      <c r="K615" s="73">
        <v>18</v>
      </c>
      <c r="L615" s="73">
        <v>52</v>
      </c>
      <c r="M615" s="169" t="s">
        <v>2423</v>
      </c>
      <c r="N615" s="169" t="s">
        <v>113</v>
      </c>
      <c r="O615" s="169">
        <v>2019.3</v>
      </c>
      <c r="P615" s="169">
        <v>2019.6</v>
      </c>
      <c r="Q615" s="169" t="s">
        <v>1001</v>
      </c>
      <c r="R615" s="169" t="s">
        <v>115</v>
      </c>
      <c r="S615" s="202"/>
    </row>
    <row r="616" s="100" customFormat="1" ht="45" customHeight="1" spans="1:19">
      <c r="A616" s="185">
        <v>276</v>
      </c>
      <c r="B616" s="169" t="s">
        <v>2424</v>
      </c>
      <c r="C616" s="169" t="s">
        <v>108</v>
      </c>
      <c r="D616" s="169" t="s">
        <v>2425</v>
      </c>
      <c r="E616" s="195" t="s">
        <v>2426</v>
      </c>
      <c r="F616" s="169" t="s">
        <v>1372</v>
      </c>
      <c r="G616" s="73">
        <v>15</v>
      </c>
      <c r="H616" s="73">
        <v>15</v>
      </c>
      <c r="I616" s="73">
        <v>0</v>
      </c>
      <c r="J616" s="73">
        <v>0</v>
      </c>
      <c r="K616" s="73">
        <v>21</v>
      </c>
      <c r="L616" s="73">
        <v>67</v>
      </c>
      <c r="M616" s="169" t="s">
        <v>2427</v>
      </c>
      <c r="N616" s="169" t="s">
        <v>113</v>
      </c>
      <c r="O616" s="169">
        <v>2019.3</v>
      </c>
      <c r="P616" s="169">
        <v>2019.6</v>
      </c>
      <c r="Q616" s="169" t="s">
        <v>1001</v>
      </c>
      <c r="R616" s="169" t="s">
        <v>115</v>
      </c>
      <c r="S616" s="202"/>
    </row>
    <row r="617" s="100" customFormat="1" ht="45" customHeight="1" spans="1:19">
      <c r="A617" s="185">
        <v>277</v>
      </c>
      <c r="B617" s="169" t="s">
        <v>2428</v>
      </c>
      <c r="C617" s="169" t="s">
        <v>108</v>
      </c>
      <c r="D617" s="169" t="s">
        <v>2429</v>
      </c>
      <c r="E617" s="195" t="s">
        <v>2430</v>
      </c>
      <c r="F617" s="169" t="s">
        <v>1372</v>
      </c>
      <c r="G617" s="73">
        <v>8</v>
      </c>
      <c r="H617" s="73">
        <v>8</v>
      </c>
      <c r="I617" s="73">
        <v>0</v>
      </c>
      <c r="J617" s="73">
        <v>0</v>
      </c>
      <c r="K617" s="73">
        <v>42</v>
      </c>
      <c r="L617" s="73">
        <v>152</v>
      </c>
      <c r="M617" s="169" t="s">
        <v>2431</v>
      </c>
      <c r="N617" s="169" t="s">
        <v>113</v>
      </c>
      <c r="O617" s="169">
        <v>2019.3</v>
      </c>
      <c r="P617" s="169">
        <v>2019.6</v>
      </c>
      <c r="Q617" s="169" t="s">
        <v>1001</v>
      </c>
      <c r="R617" s="169" t="s">
        <v>115</v>
      </c>
      <c r="S617" s="202"/>
    </row>
    <row r="618" s="100" customFormat="1" ht="45" customHeight="1" spans="1:19">
      <c r="A618" s="185">
        <v>278</v>
      </c>
      <c r="B618" s="169" t="s">
        <v>2432</v>
      </c>
      <c r="C618" s="169" t="s">
        <v>108</v>
      </c>
      <c r="D618" s="169" t="s">
        <v>2429</v>
      </c>
      <c r="E618" s="195" t="s">
        <v>2433</v>
      </c>
      <c r="F618" s="169" t="s">
        <v>2434</v>
      </c>
      <c r="G618" s="73">
        <v>5</v>
      </c>
      <c r="H618" s="73">
        <v>5</v>
      </c>
      <c r="I618" s="73">
        <v>0</v>
      </c>
      <c r="J618" s="73">
        <v>0</v>
      </c>
      <c r="K618" s="73">
        <v>11</v>
      </c>
      <c r="L618" s="73">
        <v>43</v>
      </c>
      <c r="M618" s="169" t="s">
        <v>2435</v>
      </c>
      <c r="N618" s="169" t="s">
        <v>113</v>
      </c>
      <c r="O618" s="169">
        <v>2019.3</v>
      </c>
      <c r="P618" s="169">
        <v>2019.6</v>
      </c>
      <c r="Q618" s="169" t="s">
        <v>1001</v>
      </c>
      <c r="R618" s="169" t="s">
        <v>115</v>
      </c>
      <c r="S618" s="202"/>
    </row>
    <row r="619" s="100" customFormat="1" ht="41" customHeight="1" spans="1:19">
      <c r="A619" s="185">
        <v>279</v>
      </c>
      <c r="B619" s="169" t="s">
        <v>2436</v>
      </c>
      <c r="C619" s="169" t="s">
        <v>108</v>
      </c>
      <c r="D619" s="169" t="s">
        <v>2437</v>
      </c>
      <c r="E619" s="195" t="s">
        <v>2438</v>
      </c>
      <c r="F619" s="169" t="s">
        <v>2434</v>
      </c>
      <c r="G619" s="73">
        <v>15</v>
      </c>
      <c r="H619" s="73">
        <v>15</v>
      </c>
      <c r="I619" s="73">
        <v>0</v>
      </c>
      <c r="J619" s="73">
        <v>0</v>
      </c>
      <c r="K619" s="73">
        <v>74</v>
      </c>
      <c r="L619" s="73">
        <v>280</v>
      </c>
      <c r="M619" s="169" t="s">
        <v>2439</v>
      </c>
      <c r="N619" s="169" t="s">
        <v>113</v>
      </c>
      <c r="O619" s="169">
        <v>2019.3</v>
      </c>
      <c r="P619" s="169">
        <v>2019.6</v>
      </c>
      <c r="Q619" s="169" t="s">
        <v>1001</v>
      </c>
      <c r="R619" s="169" t="s">
        <v>115</v>
      </c>
      <c r="S619" s="202"/>
    </row>
    <row r="620" s="100" customFormat="1" ht="41" customHeight="1" spans="1:19">
      <c r="A620" s="185">
        <v>280</v>
      </c>
      <c r="B620" s="169" t="s">
        <v>2440</v>
      </c>
      <c r="C620" s="169" t="s">
        <v>108</v>
      </c>
      <c r="D620" s="169" t="s">
        <v>2441</v>
      </c>
      <c r="E620" s="195" t="s">
        <v>2442</v>
      </c>
      <c r="F620" s="169" t="s">
        <v>2434</v>
      </c>
      <c r="G620" s="73">
        <v>5</v>
      </c>
      <c r="H620" s="73">
        <v>5</v>
      </c>
      <c r="I620" s="73">
        <v>0</v>
      </c>
      <c r="J620" s="73">
        <v>0</v>
      </c>
      <c r="K620" s="73">
        <v>40</v>
      </c>
      <c r="L620" s="73">
        <v>160</v>
      </c>
      <c r="M620" s="169" t="s">
        <v>2443</v>
      </c>
      <c r="N620" s="169" t="s">
        <v>113</v>
      </c>
      <c r="O620" s="169">
        <v>2019.3</v>
      </c>
      <c r="P620" s="169">
        <v>2019.6</v>
      </c>
      <c r="Q620" s="169" t="s">
        <v>1001</v>
      </c>
      <c r="R620" s="169" t="s">
        <v>115</v>
      </c>
      <c r="S620" s="202"/>
    </row>
    <row r="621" s="100" customFormat="1" ht="41" customHeight="1" spans="1:19">
      <c r="A621" s="185">
        <v>281</v>
      </c>
      <c r="B621" s="169" t="s">
        <v>2444</v>
      </c>
      <c r="C621" s="169" t="s">
        <v>108</v>
      </c>
      <c r="D621" s="169" t="s">
        <v>2441</v>
      </c>
      <c r="E621" s="195" t="s">
        <v>2445</v>
      </c>
      <c r="F621" s="169" t="s">
        <v>2434</v>
      </c>
      <c r="G621" s="73">
        <v>10</v>
      </c>
      <c r="H621" s="73">
        <v>10</v>
      </c>
      <c r="I621" s="73">
        <v>0</v>
      </c>
      <c r="J621" s="73">
        <v>0</v>
      </c>
      <c r="K621" s="73">
        <v>11</v>
      </c>
      <c r="L621" s="73">
        <v>65</v>
      </c>
      <c r="M621" s="169" t="s">
        <v>2446</v>
      </c>
      <c r="N621" s="169" t="s">
        <v>113</v>
      </c>
      <c r="O621" s="169">
        <v>2019.3</v>
      </c>
      <c r="P621" s="169">
        <v>2019.6</v>
      </c>
      <c r="Q621" s="169" t="s">
        <v>1001</v>
      </c>
      <c r="R621" s="169" t="s">
        <v>115</v>
      </c>
      <c r="S621" s="279"/>
    </row>
    <row r="622" s="100" customFormat="1" ht="41" customHeight="1" spans="1:19">
      <c r="A622" s="185">
        <v>282</v>
      </c>
      <c r="B622" s="169" t="s">
        <v>2447</v>
      </c>
      <c r="C622" s="169" t="s">
        <v>108</v>
      </c>
      <c r="D622" s="169" t="s">
        <v>2448</v>
      </c>
      <c r="E622" s="195" t="s">
        <v>2449</v>
      </c>
      <c r="F622" s="169" t="s">
        <v>2434</v>
      </c>
      <c r="G622" s="73">
        <v>5</v>
      </c>
      <c r="H622" s="73">
        <v>5</v>
      </c>
      <c r="I622" s="73">
        <v>0</v>
      </c>
      <c r="J622" s="73">
        <v>0</v>
      </c>
      <c r="K622" s="73">
        <v>30</v>
      </c>
      <c r="L622" s="73">
        <v>105</v>
      </c>
      <c r="M622" s="169" t="s">
        <v>2450</v>
      </c>
      <c r="N622" s="169" t="s">
        <v>113</v>
      </c>
      <c r="O622" s="169">
        <v>2019.3</v>
      </c>
      <c r="P622" s="169">
        <v>2019.6</v>
      </c>
      <c r="Q622" s="169" t="s">
        <v>1001</v>
      </c>
      <c r="R622" s="169" t="s">
        <v>124</v>
      </c>
      <c r="S622" s="202"/>
    </row>
    <row r="623" s="100" customFormat="1" ht="41" customHeight="1" spans="1:19">
      <c r="A623" s="185">
        <v>283</v>
      </c>
      <c r="B623" s="169" t="s">
        <v>2451</v>
      </c>
      <c r="C623" s="169" t="s">
        <v>108</v>
      </c>
      <c r="D623" s="169" t="s">
        <v>2452</v>
      </c>
      <c r="E623" s="195" t="s">
        <v>2453</v>
      </c>
      <c r="F623" s="169" t="s">
        <v>2434</v>
      </c>
      <c r="G623" s="73">
        <v>10</v>
      </c>
      <c r="H623" s="73">
        <v>10</v>
      </c>
      <c r="I623" s="73">
        <v>0</v>
      </c>
      <c r="J623" s="73">
        <v>0</v>
      </c>
      <c r="K623" s="73">
        <v>52</v>
      </c>
      <c r="L623" s="73">
        <v>246</v>
      </c>
      <c r="M623" s="169" t="s">
        <v>2454</v>
      </c>
      <c r="N623" s="169" t="s">
        <v>113</v>
      </c>
      <c r="O623" s="169">
        <v>2019.3</v>
      </c>
      <c r="P623" s="169">
        <v>2019.6</v>
      </c>
      <c r="Q623" s="169" t="s">
        <v>1001</v>
      </c>
      <c r="R623" s="169" t="s">
        <v>124</v>
      </c>
      <c r="S623" s="202"/>
    </row>
    <row r="624" s="100" customFormat="1" ht="41" customHeight="1" spans="1:19">
      <c r="A624" s="185">
        <v>284</v>
      </c>
      <c r="B624" s="169" t="s">
        <v>2455</v>
      </c>
      <c r="C624" s="169" t="s">
        <v>108</v>
      </c>
      <c r="D624" s="169" t="s">
        <v>2456</v>
      </c>
      <c r="E624" s="195" t="s">
        <v>2457</v>
      </c>
      <c r="F624" s="169" t="s">
        <v>2434</v>
      </c>
      <c r="G624" s="73">
        <v>6</v>
      </c>
      <c r="H624" s="73">
        <v>6</v>
      </c>
      <c r="I624" s="73">
        <v>0</v>
      </c>
      <c r="J624" s="73">
        <v>0</v>
      </c>
      <c r="K624" s="73">
        <v>17</v>
      </c>
      <c r="L624" s="73">
        <v>76</v>
      </c>
      <c r="M624" s="169" t="s">
        <v>2458</v>
      </c>
      <c r="N624" s="169" t="s">
        <v>113</v>
      </c>
      <c r="O624" s="169">
        <v>2019.3</v>
      </c>
      <c r="P624" s="169">
        <v>2019.6</v>
      </c>
      <c r="Q624" s="169" t="s">
        <v>1001</v>
      </c>
      <c r="R624" s="169" t="s">
        <v>115</v>
      </c>
      <c r="S624" s="280"/>
    </row>
    <row r="625" s="100" customFormat="1" ht="41" customHeight="1" spans="1:19">
      <c r="A625" s="185">
        <v>285</v>
      </c>
      <c r="B625" s="169" t="s">
        <v>2459</v>
      </c>
      <c r="C625" s="169" t="s">
        <v>108</v>
      </c>
      <c r="D625" s="169" t="s">
        <v>2460</v>
      </c>
      <c r="E625" s="195" t="s">
        <v>2461</v>
      </c>
      <c r="F625" s="169" t="s">
        <v>2434</v>
      </c>
      <c r="G625" s="73">
        <v>5</v>
      </c>
      <c r="H625" s="73">
        <v>5</v>
      </c>
      <c r="I625" s="73">
        <v>0</v>
      </c>
      <c r="J625" s="73">
        <v>0</v>
      </c>
      <c r="K625" s="73">
        <v>98</v>
      </c>
      <c r="L625" s="73">
        <v>348</v>
      </c>
      <c r="M625" s="169" t="s">
        <v>2462</v>
      </c>
      <c r="N625" s="169" t="s">
        <v>113</v>
      </c>
      <c r="O625" s="169">
        <v>2019.3</v>
      </c>
      <c r="P625" s="169">
        <v>2019.6</v>
      </c>
      <c r="Q625" s="169" t="s">
        <v>1001</v>
      </c>
      <c r="R625" s="169" t="s">
        <v>115</v>
      </c>
      <c r="S625" s="202"/>
    </row>
    <row r="626" s="100" customFormat="1" ht="41" customHeight="1" spans="1:19">
      <c r="A626" s="185">
        <v>286</v>
      </c>
      <c r="B626" s="169" t="s">
        <v>2463</v>
      </c>
      <c r="C626" s="169" t="s">
        <v>108</v>
      </c>
      <c r="D626" s="169" t="s">
        <v>2464</v>
      </c>
      <c r="E626" s="195" t="s">
        <v>2465</v>
      </c>
      <c r="F626" s="169" t="s">
        <v>2434</v>
      </c>
      <c r="G626" s="73">
        <v>15</v>
      </c>
      <c r="H626" s="73">
        <v>15</v>
      </c>
      <c r="I626" s="73">
        <v>0</v>
      </c>
      <c r="J626" s="73">
        <v>0</v>
      </c>
      <c r="K626" s="73">
        <v>60</v>
      </c>
      <c r="L626" s="73">
        <v>247</v>
      </c>
      <c r="M626" s="169" t="s">
        <v>2466</v>
      </c>
      <c r="N626" s="169" t="s">
        <v>113</v>
      </c>
      <c r="O626" s="169">
        <v>2019.3</v>
      </c>
      <c r="P626" s="169">
        <v>2019.6</v>
      </c>
      <c r="Q626" s="169" t="s">
        <v>1001</v>
      </c>
      <c r="R626" s="169" t="s">
        <v>115</v>
      </c>
      <c r="S626" s="202"/>
    </row>
    <row r="627" ht="50" customHeight="1" spans="1:19">
      <c r="A627" s="185">
        <v>287</v>
      </c>
      <c r="B627" s="37" t="s">
        <v>2467</v>
      </c>
      <c r="C627" s="37" t="s">
        <v>108</v>
      </c>
      <c r="D627" s="37" t="s">
        <v>2468</v>
      </c>
      <c r="E627" s="149" t="s">
        <v>2469</v>
      </c>
      <c r="F627" s="37" t="s">
        <v>1372</v>
      </c>
      <c r="G627" s="123">
        <v>3</v>
      </c>
      <c r="H627" s="37">
        <v>3</v>
      </c>
      <c r="I627" s="73">
        <v>0</v>
      </c>
      <c r="J627" s="37">
        <v>0</v>
      </c>
      <c r="K627" s="37">
        <v>10</v>
      </c>
      <c r="L627" s="37">
        <v>35</v>
      </c>
      <c r="M627" s="37" t="s">
        <v>2470</v>
      </c>
      <c r="N627" s="37" t="s">
        <v>2471</v>
      </c>
      <c r="O627" s="37">
        <v>2019.04</v>
      </c>
      <c r="P627" s="37">
        <v>2019.09</v>
      </c>
      <c r="Q627" s="37" t="s">
        <v>2472</v>
      </c>
      <c r="R627" s="37" t="s">
        <v>124</v>
      </c>
      <c r="S627" s="243"/>
    </row>
    <row r="628" ht="81" customHeight="1" spans="1:19">
      <c r="A628" s="185">
        <v>288</v>
      </c>
      <c r="B628" s="35" t="s">
        <v>2473</v>
      </c>
      <c r="C628" s="37" t="s">
        <v>108</v>
      </c>
      <c r="D628" s="35" t="s">
        <v>2474</v>
      </c>
      <c r="E628" s="179" t="s">
        <v>2475</v>
      </c>
      <c r="F628" s="37" t="s">
        <v>203</v>
      </c>
      <c r="G628" s="35">
        <v>33</v>
      </c>
      <c r="H628" s="278">
        <v>33</v>
      </c>
      <c r="I628" s="73">
        <v>0</v>
      </c>
      <c r="J628" s="37">
        <v>0</v>
      </c>
      <c r="K628" s="37">
        <v>155</v>
      </c>
      <c r="L628" s="37">
        <v>607</v>
      </c>
      <c r="M628" s="37" t="s">
        <v>2476</v>
      </c>
      <c r="N628" s="37" t="s">
        <v>2477</v>
      </c>
      <c r="O628" s="37">
        <v>2019.04</v>
      </c>
      <c r="P628" s="37">
        <v>2019.09</v>
      </c>
      <c r="Q628" s="37" t="s">
        <v>2472</v>
      </c>
      <c r="R628" s="37" t="s">
        <v>124</v>
      </c>
      <c r="S628" s="243"/>
    </row>
    <row r="629" ht="54" customHeight="1" spans="1:19">
      <c r="A629" s="185">
        <v>289</v>
      </c>
      <c r="B629" s="35" t="s">
        <v>2478</v>
      </c>
      <c r="C629" s="37" t="s">
        <v>108</v>
      </c>
      <c r="D629" s="35" t="s">
        <v>2479</v>
      </c>
      <c r="E629" s="179" t="s">
        <v>2480</v>
      </c>
      <c r="F629" s="37" t="s">
        <v>177</v>
      </c>
      <c r="G629" s="35">
        <v>19</v>
      </c>
      <c r="H629" s="278">
        <v>19</v>
      </c>
      <c r="I629" s="73">
        <v>0</v>
      </c>
      <c r="J629" s="35">
        <v>0</v>
      </c>
      <c r="K629" s="35">
        <v>39</v>
      </c>
      <c r="L629" s="35">
        <v>164</v>
      </c>
      <c r="M629" s="37" t="s">
        <v>2481</v>
      </c>
      <c r="N629" s="37" t="s">
        <v>2482</v>
      </c>
      <c r="O629" s="37">
        <v>2019.04</v>
      </c>
      <c r="P629" s="37">
        <v>2019.09</v>
      </c>
      <c r="Q629" s="37" t="s">
        <v>2472</v>
      </c>
      <c r="R629" s="37" t="s">
        <v>124</v>
      </c>
      <c r="S629" s="281"/>
    </row>
    <row r="630" ht="40" customHeight="1" spans="1:19">
      <c r="A630" s="185">
        <v>290</v>
      </c>
      <c r="B630" s="37" t="s">
        <v>2483</v>
      </c>
      <c r="C630" s="37" t="s">
        <v>2484</v>
      </c>
      <c r="D630" s="37" t="s">
        <v>2485</v>
      </c>
      <c r="E630" s="149" t="s">
        <v>2486</v>
      </c>
      <c r="F630" s="37" t="s">
        <v>177</v>
      </c>
      <c r="G630" s="37">
        <v>5</v>
      </c>
      <c r="H630" s="37">
        <v>5</v>
      </c>
      <c r="I630" s="73">
        <v>0</v>
      </c>
      <c r="J630" s="37">
        <v>0</v>
      </c>
      <c r="K630" s="37">
        <v>12</v>
      </c>
      <c r="L630" s="37">
        <v>44</v>
      </c>
      <c r="M630" s="37" t="s">
        <v>2487</v>
      </c>
      <c r="N630" s="37" t="s">
        <v>1798</v>
      </c>
      <c r="O630" s="37">
        <v>2019.04</v>
      </c>
      <c r="P630" s="37">
        <v>2019.09</v>
      </c>
      <c r="Q630" s="37" t="s">
        <v>2472</v>
      </c>
      <c r="R630" s="37" t="s">
        <v>124</v>
      </c>
      <c r="S630" s="243"/>
    </row>
    <row r="631" ht="40" customHeight="1" spans="1:19">
      <c r="A631" s="185">
        <v>291</v>
      </c>
      <c r="B631" s="37" t="s">
        <v>2488</v>
      </c>
      <c r="C631" s="37" t="s">
        <v>108</v>
      </c>
      <c r="D631" s="37" t="s">
        <v>2489</v>
      </c>
      <c r="E631" s="149" t="s">
        <v>2490</v>
      </c>
      <c r="F631" s="37" t="s">
        <v>111</v>
      </c>
      <c r="G631" s="37">
        <v>19.8</v>
      </c>
      <c r="H631" s="37">
        <v>19.8</v>
      </c>
      <c r="I631" s="73">
        <v>0</v>
      </c>
      <c r="J631" s="37">
        <v>0</v>
      </c>
      <c r="K631" s="37">
        <v>23</v>
      </c>
      <c r="L631" s="37">
        <v>78</v>
      </c>
      <c r="M631" s="37" t="s">
        <v>2491</v>
      </c>
      <c r="N631" s="37" t="s">
        <v>1725</v>
      </c>
      <c r="O631" s="37">
        <v>2019.04</v>
      </c>
      <c r="P631" s="37">
        <v>2019.09</v>
      </c>
      <c r="Q631" s="37" t="s">
        <v>2472</v>
      </c>
      <c r="R631" s="37" t="s">
        <v>124</v>
      </c>
      <c r="S631" s="243"/>
    </row>
    <row r="632" ht="51" customHeight="1" spans="1:19">
      <c r="A632" s="185">
        <v>292</v>
      </c>
      <c r="B632" s="37" t="s">
        <v>2492</v>
      </c>
      <c r="C632" s="37" t="s">
        <v>108</v>
      </c>
      <c r="D632" s="37" t="s">
        <v>2493</v>
      </c>
      <c r="E632" s="149" t="s">
        <v>2494</v>
      </c>
      <c r="F632" s="37" t="s">
        <v>111</v>
      </c>
      <c r="G632" s="37">
        <v>34.7</v>
      </c>
      <c r="H632" s="37">
        <v>34.7</v>
      </c>
      <c r="I632" s="73">
        <v>0</v>
      </c>
      <c r="J632" s="37">
        <v>0</v>
      </c>
      <c r="K632" s="37">
        <v>32</v>
      </c>
      <c r="L632" s="37">
        <v>88</v>
      </c>
      <c r="M632" s="37" t="s">
        <v>2495</v>
      </c>
      <c r="N632" s="37" t="s">
        <v>2496</v>
      </c>
      <c r="O632" s="37">
        <v>2019.04</v>
      </c>
      <c r="P632" s="37">
        <v>2019.09</v>
      </c>
      <c r="Q632" s="37" t="s">
        <v>2472</v>
      </c>
      <c r="R632" s="37" t="s">
        <v>124</v>
      </c>
      <c r="S632" s="243"/>
    </row>
    <row r="633" ht="40" customHeight="1" spans="1:19">
      <c r="A633" s="185">
        <v>293</v>
      </c>
      <c r="B633" s="37" t="s">
        <v>2497</v>
      </c>
      <c r="C633" s="37" t="s">
        <v>108</v>
      </c>
      <c r="D633" s="37" t="s">
        <v>2498</v>
      </c>
      <c r="E633" s="149" t="s">
        <v>2499</v>
      </c>
      <c r="F633" s="37" t="s">
        <v>111</v>
      </c>
      <c r="G633" s="37">
        <v>9.5</v>
      </c>
      <c r="H633" s="37">
        <v>9.5</v>
      </c>
      <c r="I633" s="73">
        <v>0</v>
      </c>
      <c r="J633" s="37">
        <v>0</v>
      </c>
      <c r="K633" s="37">
        <v>155</v>
      </c>
      <c r="L633" s="37">
        <v>607</v>
      </c>
      <c r="M633" s="37" t="s">
        <v>2476</v>
      </c>
      <c r="N633" s="37" t="s">
        <v>2477</v>
      </c>
      <c r="O633" s="37">
        <v>2019.04</v>
      </c>
      <c r="P633" s="37">
        <v>2019.09</v>
      </c>
      <c r="Q633" s="37" t="s">
        <v>2472</v>
      </c>
      <c r="R633" s="37" t="s">
        <v>124</v>
      </c>
      <c r="S633" s="243"/>
    </row>
    <row r="634" ht="51" customHeight="1" spans="1:19">
      <c r="A634" s="185">
        <v>294</v>
      </c>
      <c r="B634" s="37" t="s">
        <v>2500</v>
      </c>
      <c r="C634" s="37" t="s">
        <v>108</v>
      </c>
      <c r="D634" s="37" t="s">
        <v>2501</v>
      </c>
      <c r="E634" s="149" t="s">
        <v>2502</v>
      </c>
      <c r="F634" s="37" t="s">
        <v>1052</v>
      </c>
      <c r="G634" s="123">
        <v>6</v>
      </c>
      <c r="H634" s="37">
        <v>6</v>
      </c>
      <c r="I634" s="73">
        <v>0</v>
      </c>
      <c r="J634" s="37">
        <v>0</v>
      </c>
      <c r="K634" s="37">
        <v>155</v>
      </c>
      <c r="L634" s="37">
        <v>607</v>
      </c>
      <c r="M634" s="37" t="s">
        <v>2503</v>
      </c>
      <c r="N634" s="37" t="s">
        <v>2477</v>
      </c>
      <c r="O634" s="37">
        <v>2019.04</v>
      </c>
      <c r="P634" s="37">
        <v>2019.09</v>
      </c>
      <c r="Q634" s="37" t="s">
        <v>2472</v>
      </c>
      <c r="R634" s="37" t="s">
        <v>124</v>
      </c>
      <c r="S634" s="243"/>
    </row>
    <row r="635" ht="40" customHeight="1" spans="1:19">
      <c r="A635" s="185">
        <v>295</v>
      </c>
      <c r="B635" s="37" t="s">
        <v>2504</v>
      </c>
      <c r="C635" s="37" t="s">
        <v>108</v>
      </c>
      <c r="D635" s="37" t="s">
        <v>2505</v>
      </c>
      <c r="E635" s="149" t="s">
        <v>2506</v>
      </c>
      <c r="F635" s="37" t="s">
        <v>111</v>
      </c>
      <c r="G635" s="123">
        <v>15</v>
      </c>
      <c r="H635" s="37">
        <v>15</v>
      </c>
      <c r="I635" s="73">
        <v>0</v>
      </c>
      <c r="J635" s="37">
        <v>0</v>
      </c>
      <c r="K635" s="37">
        <v>28</v>
      </c>
      <c r="L635" s="37">
        <v>96</v>
      </c>
      <c r="M635" s="37" t="s">
        <v>2507</v>
      </c>
      <c r="N635" s="37" t="s">
        <v>1793</v>
      </c>
      <c r="O635" s="37">
        <v>2019.05</v>
      </c>
      <c r="P635" s="37">
        <v>2019.09</v>
      </c>
      <c r="Q635" s="37" t="s">
        <v>2472</v>
      </c>
      <c r="R635" s="37" t="s">
        <v>124</v>
      </c>
      <c r="S635" s="281"/>
    </row>
    <row r="636" ht="60" customHeight="1" spans="1:19">
      <c r="A636" s="185">
        <v>296</v>
      </c>
      <c r="B636" s="35" t="s">
        <v>2508</v>
      </c>
      <c r="C636" s="35" t="s">
        <v>108</v>
      </c>
      <c r="D636" s="35" t="s">
        <v>2509</v>
      </c>
      <c r="E636" s="179" t="s">
        <v>2510</v>
      </c>
      <c r="F636" s="35" t="s">
        <v>177</v>
      </c>
      <c r="G636" s="278">
        <v>13</v>
      </c>
      <c r="H636" s="35">
        <v>13</v>
      </c>
      <c r="I636" s="73">
        <v>0</v>
      </c>
      <c r="J636" s="35">
        <v>0</v>
      </c>
      <c r="K636" s="35">
        <v>30</v>
      </c>
      <c r="L636" s="35">
        <v>117</v>
      </c>
      <c r="M636" s="35" t="s">
        <v>2511</v>
      </c>
      <c r="N636" s="35" t="s">
        <v>2512</v>
      </c>
      <c r="O636" s="37">
        <v>2019.04</v>
      </c>
      <c r="P636" s="37">
        <v>2019.09</v>
      </c>
      <c r="Q636" s="34" t="s">
        <v>2472</v>
      </c>
      <c r="R636" s="35" t="s">
        <v>124</v>
      </c>
      <c r="S636" s="281"/>
    </row>
    <row r="637" ht="40" customHeight="1" spans="1:19">
      <c r="A637" s="185">
        <v>297</v>
      </c>
      <c r="B637" s="37" t="s">
        <v>2513</v>
      </c>
      <c r="C637" s="37" t="s">
        <v>108</v>
      </c>
      <c r="D637" s="35" t="s">
        <v>2514</v>
      </c>
      <c r="E637" s="179" t="s">
        <v>2515</v>
      </c>
      <c r="F637" s="35" t="s">
        <v>203</v>
      </c>
      <c r="G637" s="123">
        <v>18</v>
      </c>
      <c r="H637" s="37">
        <v>18</v>
      </c>
      <c r="I637" s="73">
        <v>0</v>
      </c>
      <c r="J637" s="37">
        <v>0</v>
      </c>
      <c r="K637" s="37">
        <v>63</v>
      </c>
      <c r="L637" s="37">
        <v>218</v>
      </c>
      <c r="M637" s="35" t="s">
        <v>2516</v>
      </c>
      <c r="N637" s="37" t="s">
        <v>2517</v>
      </c>
      <c r="O637" s="37">
        <v>2019.04</v>
      </c>
      <c r="P637" s="37">
        <v>2019.09</v>
      </c>
      <c r="Q637" s="37" t="s">
        <v>2472</v>
      </c>
      <c r="R637" s="35" t="s">
        <v>124</v>
      </c>
      <c r="S637" s="281"/>
    </row>
    <row r="638" ht="40" customHeight="1" spans="1:19">
      <c r="A638" s="185">
        <v>298</v>
      </c>
      <c r="B638" s="37" t="s">
        <v>2518</v>
      </c>
      <c r="C638" s="37" t="s">
        <v>2484</v>
      </c>
      <c r="D638" s="37" t="s">
        <v>2519</v>
      </c>
      <c r="E638" s="149" t="s">
        <v>2520</v>
      </c>
      <c r="F638" s="37" t="s">
        <v>177</v>
      </c>
      <c r="G638" s="123">
        <v>8</v>
      </c>
      <c r="H638" s="37">
        <v>8</v>
      </c>
      <c r="I638" s="73">
        <v>0</v>
      </c>
      <c r="J638" s="37">
        <v>0</v>
      </c>
      <c r="K638" s="37">
        <v>25</v>
      </c>
      <c r="L638" s="37">
        <v>120</v>
      </c>
      <c r="M638" s="37" t="s">
        <v>2521</v>
      </c>
      <c r="N638" s="37" t="s">
        <v>2522</v>
      </c>
      <c r="O638" s="37">
        <v>2019.04</v>
      </c>
      <c r="P638" s="37">
        <v>2019.09</v>
      </c>
      <c r="Q638" s="37" t="s">
        <v>2472</v>
      </c>
      <c r="R638" s="37" t="s">
        <v>115</v>
      </c>
      <c r="S638" s="243"/>
    </row>
    <row r="639" ht="40" customHeight="1" spans="1:19">
      <c r="A639" s="185">
        <v>299</v>
      </c>
      <c r="B639" s="37" t="s">
        <v>2523</v>
      </c>
      <c r="C639" s="37" t="s">
        <v>2484</v>
      </c>
      <c r="D639" s="37" t="s">
        <v>2524</v>
      </c>
      <c r="E639" s="149" t="s">
        <v>2525</v>
      </c>
      <c r="F639" s="37" t="s">
        <v>203</v>
      </c>
      <c r="G639" s="123">
        <v>7</v>
      </c>
      <c r="H639" s="37">
        <v>7</v>
      </c>
      <c r="I639" s="73">
        <v>0</v>
      </c>
      <c r="J639" s="37">
        <v>0</v>
      </c>
      <c r="K639" s="37">
        <v>50</v>
      </c>
      <c r="L639" s="37">
        <v>160</v>
      </c>
      <c r="M639" s="37" t="s">
        <v>2526</v>
      </c>
      <c r="N639" s="37" t="s">
        <v>2527</v>
      </c>
      <c r="O639" s="37">
        <v>2019.04</v>
      </c>
      <c r="P639" s="37">
        <v>2019.09</v>
      </c>
      <c r="Q639" s="37" t="s">
        <v>2472</v>
      </c>
      <c r="R639" s="37" t="s">
        <v>115</v>
      </c>
      <c r="S639" s="243"/>
    </row>
    <row r="640" ht="57" customHeight="1" spans="1:19">
      <c r="A640" s="185">
        <v>300</v>
      </c>
      <c r="B640" s="35" t="s">
        <v>2528</v>
      </c>
      <c r="C640" s="37" t="s">
        <v>108</v>
      </c>
      <c r="D640" s="37" t="s">
        <v>2529</v>
      </c>
      <c r="E640" s="149" t="s">
        <v>2530</v>
      </c>
      <c r="F640" s="37" t="s">
        <v>203</v>
      </c>
      <c r="G640" s="123">
        <v>15</v>
      </c>
      <c r="H640" s="37">
        <v>15</v>
      </c>
      <c r="I640" s="73">
        <v>0</v>
      </c>
      <c r="J640" s="37">
        <v>0</v>
      </c>
      <c r="K640" s="37">
        <v>37</v>
      </c>
      <c r="L640" s="37">
        <v>133</v>
      </c>
      <c r="M640" s="37" t="s">
        <v>2531</v>
      </c>
      <c r="N640" s="37" t="s">
        <v>2532</v>
      </c>
      <c r="O640" s="37">
        <v>2019.04</v>
      </c>
      <c r="P640" s="37">
        <v>2019.09</v>
      </c>
      <c r="Q640" s="37" t="s">
        <v>2472</v>
      </c>
      <c r="R640" s="37" t="s">
        <v>115</v>
      </c>
      <c r="S640" s="281"/>
    </row>
    <row r="641" ht="40" customHeight="1" spans="1:19">
      <c r="A641" s="185">
        <v>301</v>
      </c>
      <c r="B641" s="35" t="s">
        <v>2533</v>
      </c>
      <c r="C641" s="37" t="s">
        <v>108</v>
      </c>
      <c r="D641" s="35" t="s">
        <v>2534</v>
      </c>
      <c r="E641" s="179" t="s">
        <v>2535</v>
      </c>
      <c r="F641" s="35" t="s">
        <v>177</v>
      </c>
      <c r="G641" s="278">
        <v>25</v>
      </c>
      <c r="H641" s="35">
        <v>25</v>
      </c>
      <c r="I641" s="73">
        <v>0</v>
      </c>
      <c r="J641" s="35">
        <v>0</v>
      </c>
      <c r="K641" s="35">
        <v>20</v>
      </c>
      <c r="L641" s="35">
        <v>78</v>
      </c>
      <c r="M641" s="35" t="s">
        <v>2536</v>
      </c>
      <c r="N641" s="35" t="s">
        <v>113</v>
      </c>
      <c r="O641" s="37">
        <v>2019.04</v>
      </c>
      <c r="P641" s="37">
        <v>2019.09</v>
      </c>
      <c r="Q641" s="34" t="s">
        <v>2472</v>
      </c>
      <c r="R641" s="35" t="s">
        <v>115</v>
      </c>
      <c r="S641" s="281"/>
    </row>
    <row r="642" ht="66" customHeight="1" spans="1:19">
      <c r="A642" s="185">
        <v>302</v>
      </c>
      <c r="B642" s="35" t="s">
        <v>2537</v>
      </c>
      <c r="C642" s="37" t="s">
        <v>108</v>
      </c>
      <c r="D642" s="35" t="s">
        <v>2538</v>
      </c>
      <c r="E642" s="179" t="s">
        <v>2539</v>
      </c>
      <c r="F642" s="35" t="s">
        <v>203</v>
      </c>
      <c r="G642" s="35">
        <v>18</v>
      </c>
      <c r="H642" s="35">
        <v>18</v>
      </c>
      <c r="I642" s="73">
        <v>0</v>
      </c>
      <c r="J642" s="35">
        <v>0</v>
      </c>
      <c r="K642" s="35">
        <v>30</v>
      </c>
      <c r="L642" s="35">
        <v>120</v>
      </c>
      <c r="M642" s="35" t="s">
        <v>2540</v>
      </c>
      <c r="N642" s="37" t="s">
        <v>2512</v>
      </c>
      <c r="O642" s="37">
        <v>2019.04</v>
      </c>
      <c r="P642" s="37">
        <v>2019.09</v>
      </c>
      <c r="Q642" s="34" t="s">
        <v>2472</v>
      </c>
      <c r="R642" s="35" t="s">
        <v>115</v>
      </c>
      <c r="S642" s="281"/>
    </row>
    <row r="643" ht="62" customHeight="1" spans="1:19">
      <c r="A643" s="185">
        <v>303</v>
      </c>
      <c r="B643" s="35" t="s">
        <v>2541</v>
      </c>
      <c r="C643" s="37" t="s">
        <v>108</v>
      </c>
      <c r="D643" s="37" t="s">
        <v>2542</v>
      </c>
      <c r="E643" s="149" t="s">
        <v>2543</v>
      </c>
      <c r="F643" s="37" t="s">
        <v>177</v>
      </c>
      <c r="G643" s="37">
        <v>23</v>
      </c>
      <c r="H643" s="37">
        <v>23</v>
      </c>
      <c r="I643" s="73">
        <v>0</v>
      </c>
      <c r="J643" s="35">
        <v>0</v>
      </c>
      <c r="K643" s="37">
        <v>36</v>
      </c>
      <c r="L643" s="37">
        <v>126</v>
      </c>
      <c r="M643" s="37" t="s">
        <v>2544</v>
      </c>
      <c r="N643" s="37" t="s">
        <v>2545</v>
      </c>
      <c r="O643" s="37">
        <v>2019.04</v>
      </c>
      <c r="P643" s="37">
        <v>2019.09</v>
      </c>
      <c r="Q643" s="37" t="s">
        <v>2472</v>
      </c>
      <c r="R643" s="37" t="s">
        <v>115</v>
      </c>
      <c r="S643" s="243"/>
    </row>
    <row r="644" ht="47" customHeight="1" spans="1:19">
      <c r="A644" s="185">
        <v>304</v>
      </c>
      <c r="B644" s="37" t="s">
        <v>2546</v>
      </c>
      <c r="C644" s="37" t="s">
        <v>108</v>
      </c>
      <c r="D644" s="37" t="s">
        <v>2547</v>
      </c>
      <c r="E644" s="149" t="s">
        <v>2548</v>
      </c>
      <c r="F644" s="35" t="s">
        <v>203</v>
      </c>
      <c r="G644" s="123">
        <v>7</v>
      </c>
      <c r="H644" s="37">
        <v>7</v>
      </c>
      <c r="I644" s="73">
        <v>0</v>
      </c>
      <c r="J644" s="35">
        <v>0</v>
      </c>
      <c r="K644" s="37">
        <v>31</v>
      </c>
      <c r="L644" s="37">
        <v>116</v>
      </c>
      <c r="M644" s="37" t="s">
        <v>2549</v>
      </c>
      <c r="N644" s="37" t="s">
        <v>2550</v>
      </c>
      <c r="O644" s="37">
        <v>2019.04</v>
      </c>
      <c r="P644" s="37">
        <v>2019.09</v>
      </c>
      <c r="Q644" s="37" t="s">
        <v>2472</v>
      </c>
      <c r="R644" s="37" t="s">
        <v>115</v>
      </c>
      <c r="S644" s="243"/>
    </row>
    <row r="645" ht="40" customHeight="1" spans="1:19">
      <c r="A645" s="185">
        <v>305</v>
      </c>
      <c r="B645" s="35" t="s">
        <v>2551</v>
      </c>
      <c r="C645" s="37" t="s">
        <v>108</v>
      </c>
      <c r="D645" s="35" t="s">
        <v>2552</v>
      </c>
      <c r="E645" s="179" t="s">
        <v>2553</v>
      </c>
      <c r="F645" s="35" t="s">
        <v>203</v>
      </c>
      <c r="G645" s="278">
        <v>15</v>
      </c>
      <c r="H645" s="35">
        <v>15</v>
      </c>
      <c r="I645" s="73">
        <v>0</v>
      </c>
      <c r="J645" s="35">
        <v>0</v>
      </c>
      <c r="K645" s="35">
        <v>61</v>
      </c>
      <c r="L645" s="35">
        <v>198</v>
      </c>
      <c r="M645" s="35" t="s">
        <v>2554</v>
      </c>
      <c r="N645" s="37" t="s">
        <v>2555</v>
      </c>
      <c r="O645" s="35">
        <v>2019.04</v>
      </c>
      <c r="P645" s="35">
        <v>2019.09</v>
      </c>
      <c r="Q645" s="34" t="s">
        <v>2472</v>
      </c>
      <c r="R645" s="35" t="s">
        <v>115</v>
      </c>
      <c r="S645" s="243"/>
    </row>
    <row r="646" ht="54" customHeight="1" spans="1:19">
      <c r="A646" s="185">
        <v>306</v>
      </c>
      <c r="B646" s="37" t="s">
        <v>2556</v>
      </c>
      <c r="C646" s="37" t="s">
        <v>108</v>
      </c>
      <c r="D646" s="37" t="s">
        <v>2557</v>
      </c>
      <c r="E646" s="149" t="s">
        <v>2558</v>
      </c>
      <c r="F646" s="37" t="s">
        <v>203</v>
      </c>
      <c r="G646" s="123">
        <v>15</v>
      </c>
      <c r="H646" s="37">
        <v>15</v>
      </c>
      <c r="I646" s="73">
        <v>0</v>
      </c>
      <c r="J646" s="35">
        <v>0</v>
      </c>
      <c r="K646" s="37">
        <v>25</v>
      </c>
      <c r="L646" s="37">
        <v>100</v>
      </c>
      <c r="M646" s="37" t="s">
        <v>2559</v>
      </c>
      <c r="N646" s="37" t="s">
        <v>2522</v>
      </c>
      <c r="O646" s="37">
        <v>2019.04</v>
      </c>
      <c r="P646" s="37">
        <v>2019.09</v>
      </c>
      <c r="Q646" s="37" t="s">
        <v>2472</v>
      </c>
      <c r="R646" s="37" t="s">
        <v>115</v>
      </c>
      <c r="S646" s="243"/>
    </row>
    <row r="647" ht="58" customHeight="1" spans="1:19">
      <c r="A647" s="185">
        <v>307</v>
      </c>
      <c r="B647" s="35" t="s">
        <v>2560</v>
      </c>
      <c r="C647" s="35" t="s">
        <v>108</v>
      </c>
      <c r="D647" s="35" t="s">
        <v>2561</v>
      </c>
      <c r="E647" s="179" t="s">
        <v>2562</v>
      </c>
      <c r="F647" s="35" t="s">
        <v>203</v>
      </c>
      <c r="G647" s="278">
        <v>15</v>
      </c>
      <c r="H647" s="35">
        <v>15</v>
      </c>
      <c r="I647" s="73">
        <v>0</v>
      </c>
      <c r="J647" s="35">
        <v>0</v>
      </c>
      <c r="K647" s="35">
        <v>14</v>
      </c>
      <c r="L647" s="35">
        <v>49</v>
      </c>
      <c r="M647" s="35" t="s">
        <v>2563</v>
      </c>
      <c r="N647" s="37" t="s">
        <v>1705</v>
      </c>
      <c r="O647" s="35">
        <v>2019.04</v>
      </c>
      <c r="P647" s="35">
        <v>2019.09</v>
      </c>
      <c r="Q647" s="34" t="s">
        <v>2472</v>
      </c>
      <c r="R647" s="35" t="s">
        <v>115</v>
      </c>
      <c r="S647" s="243"/>
    </row>
    <row r="648" ht="40" customHeight="1" spans="1:19">
      <c r="A648" s="185">
        <v>308</v>
      </c>
      <c r="B648" s="37" t="s">
        <v>2564</v>
      </c>
      <c r="C648" s="35" t="s">
        <v>108</v>
      </c>
      <c r="D648" s="37" t="s">
        <v>2565</v>
      </c>
      <c r="E648" s="149" t="s">
        <v>2566</v>
      </c>
      <c r="F648" s="37" t="s">
        <v>203</v>
      </c>
      <c r="G648" s="123">
        <v>10</v>
      </c>
      <c r="H648" s="37">
        <v>10</v>
      </c>
      <c r="I648" s="73">
        <v>0</v>
      </c>
      <c r="J648" s="35">
        <v>0</v>
      </c>
      <c r="K648" s="37">
        <v>17</v>
      </c>
      <c r="L648" s="37">
        <v>62</v>
      </c>
      <c r="M648" s="35" t="s">
        <v>2567</v>
      </c>
      <c r="N648" s="37" t="s">
        <v>1955</v>
      </c>
      <c r="O648" s="37">
        <v>2019.04</v>
      </c>
      <c r="P648" s="37">
        <v>2019.09</v>
      </c>
      <c r="Q648" s="37" t="s">
        <v>2472</v>
      </c>
      <c r="R648" s="37" t="s">
        <v>115</v>
      </c>
      <c r="S648" s="243"/>
    </row>
    <row r="649" ht="66" customHeight="1" spans="1:19">
      <c r="A649" s="185">
        <v>309</v>
      </c>
      <c r="B649" s="37" t="s">
        <v>2568</v>
      </c>
      <c r="C649" s="35" t="s">
        <v>108</v>
      </c>
      <c r="D649" s="37" t="s">
        <v>2569</v>
      </c>
      <c r="E649" s="149" t="s">
        <v>2570</v>
      </c>
      <c r="F649" s="37" t="s">
        <v>203</v>
      </c>
      <c r="G649" s="37">
        <v>5</v>
      </c>
      <c r="H649" s="37">
        <v>5</v>
      </c>
      <c r="I649" s="73">
        <v>0</v>
      </c>
      <c r="J649" s="35">
        <v>0</v>
      </c>
      <c r="K649" s="37">
        <v>108</v>
      </c>
      <c r="L649" s="37">
        <v>408</v>
      </c>
      <c r="M649" s="35" t="s">
        <v>2571</v>
      </c>
      <c r="N649" s="37" t="s">
        <v>2572</v>
      </c>
      <c r="O649" s="37">
        <v>2019.04</v>
      </c>
      <c r="P649" s="37">
        <v>2019.09</v>
      </c>
      <c r="Q649" s="37" t="s">
        <v>2472</v>
      </c>
      <c r="R649" s="37" t="s">
        <v>124</v>
      </c>
      <c r="S649" s="243"/>
    </row>
    <row r="650" ht="88" customHeight="1" spans="1:19">
      <c r="A650" s="185">
        <v>310</v>
      </c>
      <c r="B650" s="37" t="s">
        <v>2573</v>
      </c>
      <c r="C650" s="35" t="s">
        <v>108</v>
      </c>
      <c r="D650" s="37" t="s">
        <v>2574</v>
      </c>
      <c r="E650" s="149" t="s">
        <v>2575</v>
      </c>
      <c r="F650" s="37" t="s">
        <v>177</v>
      </c>
      <c r="G650" s="37">
        <v>35</v>
      </c>
      <c r="H650" s="37">
        <v>35</v>
      </c>
      <c r="I650" s="73">
        <v>0</v>
      </c>
      <c r="J650" s="35">
        <v>0</v>
      </c>
      <c r="K650" s="37">
        <v>35</v>
      </c>
      <c r="L650" s="37">
        <v>140</v>
      </c>
      <c r="M650" s="35" t="s">
        <v>2576</v>
      </c>
      <c r="N650" s="37" t="s">
        <v>2577</v>
      </c>
      <c r="O650" s="37">
        <v>2019.04</v>
      </c>
      <c r="P650" s="37">
        <v>2019.09</v>
      </c>
      <c r="Q650" s="37" t="s">
        <v>2472</v>
      </c>
      <c r="R650" s="37" t="s">
        <v>124</v>
      </c>
      <c r="S650" s="243"/>
    </row>
    <row r="651" ht="41" customHeight="1" spans="1:19">
      <c r="A651" s="185">
        <v>311</v>
      </c>
      <c r="B651" s="37" t="s">
        <v>2578</v>
      </c>
      <c r="C651" s="37" t="s">
        <v>108</v>
      </c>
      <c r="D651" s="37" t="s">
        <v>2579</v>
      </c>
      <c r="E651" s="149" t="s">
        <v>2580</v>
      </c>
      <c r="F651" s="37" t="s">
        <v>177</v>
      </c>
      <c r="G651" s="123">
        <v>10</v>
      </c>
      <c r="H651" s="37">
        <v>10</v>
      </c>
      <c r="I651" s="73">
        <v>0</v>
      </c>
      <c r="J651" s="35">
        <v>0</v>
      </c>
      <c r="K651" s="37">
        <v>22</v>
      </c>
      <c r="L651" s="37">
        <v>85</v>
      </c>
      <c r="M651" s="37" t="s">
        <v>2581</v>
      </c>
      <c r="N651" s="37" t="s">
        <v>2582</v>
      </c>
      <c r="O651" s="37">
        <v>2019.04</v>
      </c>
      <c r="P651" s="37">
        <v>2019.09</v>
      </c>
      <c r="Q651" s="37" t="s">
        <v>2472</v>
      </c>
      <c r="R651" s="37" t="s">
        <v>115</v>
      </c>
      <c r="S651" s="243"/>
    </row>
    <row r="652" ht="42" customHeight="1" spans="1:19">
      <c r="A652" s="185">
        <v>312</v>
      </c>
      <c r="B652" s="37" t="s">
        <v>2583</v>
      </c>
      <c r="C652" s="37" t="s">
        <v>108</v>
      </c>
      <c r="D652" s="37" t="s">
        <v>2584</v>
      </c>
      <c r="E652" s="149" t="s">
        <v>2585</v>
      </c>
      <c r="F652" s="37" t="s">
        <v>1052</v>
      </c>
      <c r="G652" s="123">
        <v>8</v>
      </c>
      <c r="H652" s="37">
        <v>8</v>
      </c>
      <c r="I652" s="73">
        <v>0</v>
      </c>
      <c r="J652" s="35">
        <v>0</v>
      </c>
      <c r="K652" s="37">
        <v>35</v>
      </c>
      <c r="L652" s="37">
        <v>115</v>
      </c>
      <c r="M652" s="37" t="s">
        <v>2586</v>
      </c>
      <c r="N652" s="37" t="s">
        <v>2577</v>
      </c>
      <c r="O652" s="37">
        <v>2019.04</v>
      </c>
      <c r="P652" s="37">
        <v>2019.09</v>
      </c>
      <c r="Q652" s="37" t="s">
        <v>2472</v>
      </c>
      <c r="R652" s="37" t="s">
        <v>115</v>
      </c>
      <c r="S652" s="243"/>
    </row>
    <row r="653" ht="45" customHeight="1" spans="1:19">
      <c r="A653" s="185">
        <v>313</v>
      </c>
      <c r="B653" s="37" t="s">
        <v>2587</v>
      </c>
      <c r="C653" s="37" t="s">
        <v>108</v>
      </c>
      <c r="D653" s="37" t="s">
        <v>2588</v>
      </c>
      <c r="E653" s="149" t="s">
        <v>2589</v>
      </c>
      <c r="F653" s="37" t="s">
        <v>177</v>
      </c>
      <c r="G653" s="123">
        <v>15</v>
      </c>
      <c r="H653" s="37">
        <v>15</v>
      </c>
      <c r="I653" s="73">
        <v>0</v>
      </c>
      <c r="J653" s="35">
        <v>0</v>
      </c>
      <c r="K653" s="37">
        <v>33</v>
      </c>
      <c r="L653" s="37">
        <v>122</v>
      </c>
      <c r="M653" s="37" t="s">
        <v>2590</v>
      </c>
      <c r="N653" s="37" t="s">
        <v>2591</v>
      </c>
      <c r="O653" s="37">
        <v>2019.04</v>
      </c>
      <c r="P653" s="37">
        <v>2019.09</v>
      </c>
      <c r="Q653" s="37" t="s">
        <v>2472</v>
      </c>
      <c r="R653" s="37" t="s">
        <v>115</v>
      </c>
      <c r="S653" s="243"/>
    </row>
    <row r="654" ht="33.75" spans="1:19">
      <c r="A654" s="185">
        <v>314</v>
      </c>
      <c r="B654" s="37" t="s">
        <v>2592</v>
      </c>
      <c r="C654" s="37" t="s">
        <v>108</v>
      </c>
      <c r="D654" s="37" t="s">
        <v>2593</v>
      </c>
      <c r="E654" s="149" t="s">
        <v>2594</v>
      </c>
      <c r="F654" s="37" t="s">
        <v>177</v>
      </c>
      <c r="G654" s="123">
        <v>4</v>
      </c>
      <c r="H654" s="37">
        <v>4</v>
      </c>
      <c r="I654" s="73">
        <v>0</v>
      </c>
      <c r="J654" s="35">
        <v>0</v>
      </c>
      <c r="K654" s="37">
        <v>18</v>
      </c>
      <c r="L654" s="37">
        <v>73</v>
      </c>
      <c r="M654" s="37" t="s">
        <v>2595</v>
      </c>
      <c r="N654" s="37" t="s">
        <v>1734</v>
      </c>
      <c r="O654" s="37">
        <v>2019.04</v>
      </c>
      <c r="P654" s="37">
        <v>2019.09</v>
      </c>
      <c r="Q654" s="37" t="s">
        <v>2472</v>
      </c>
      <c r="R654" s="37" t="s">
        <v>115</v>
      </c>
      <c r="S654" s="243"/>
    </row>
    <row r="655" ht="94" customHeight="1" spans="1:19">
      <c r="A655" s="185">
        <v>315</v>
      </c>
      <c r="B655" s="37" t="s">
        <v>2596</v>
      </c>
      <c r="C655" s="37" t="s">
        <v>108</v>
      </c>
      <c r="D655" s="37" t="s">
        <v>2597</v>
      </c>
      <c r="E655" s="149" t="s">
        <v>2598</v>
      </c>
      <c r="F655" s="37" t="s">
        <v>203</v>
      </c>
      <c r="G655" s="37">
        <v>20</v>
      </c>
      <c r="H655" s="37">
        <v>20</v>
      </c>
      <c r="I655" s="73">
        <v>0</v>
      </c>
      <c r="J655" s="35">
        <v>0</v>
      </c>
      <c r="K655" s="37">
        <v>58</v>
      </c>
      <c r="L655" s="37">
        <v>231</v>
      </c>
      <c r="M655" s="37" t="s">
        <v>2599</v>
      </c>
      <c r="N655" s="37" t="s">
        <v>2600</v>
      </c>
      <c r="O655" s="37">
        <v>2019.04</v>
      </c>
      <c r="P655" s="37">
        <v>2019.09</v>
      </c>
      <c r="Q655" s="37" t="s">
        <v>2472</v>
      </c>
      <c r="R655" s="37" t="s">
        <v>115</v>
      </c>
      <c r="S655" s="243"/>
    </row>
    <row r="656" ht="40" customHeight="1" spans="1:19">
      <c r="A656" s="185">
        <v>316</v>
      </c>
      <c r="B656" s="37" t="s">
        <v>2601</v>
      </c>
      <c r="C656" s="37" t="s">
        <v>108</v>
      </c>
      <c r="D656" s="37" t="s">
        <v>2602</v>
      </c>
      <c r="E656" s="149" t="s">
        <v>2603</v>
      </c>
      <c r="F656" s="37" t="s">
        <v>203</v>
      </c>
      <c r="G656" s="123">
        <v>15</v>
      </c>
      <c r="H656" s="37">
        <v>15</v>
      </c>
      <c r="I656" s="73">
        <v>0</v>
      </c>
      <c r="J656" s="35">
        <v>0</v>
      </c>
      <c r="K656" s="37">
        <v>39</v>
      </c>
      <c r="L656" s="37">
        <v>145</v>
      </c>
      <c r="M656" s="37" t="s">
        <v>2604</v>
      </c>
      <c r="N656" s="37" t="s">
        <v>2482</v>
      </c>
      <c r="O656" s="37">
        <v>2019.04</v>
      </c>
      <c r="P656" s="37">
        <v>2019.09</v>
      </c>
      <c r="Q656" s="37" t="s">
        <v>2472</v>
      </c>
      <c r="R656" s="37" t="s">
        <v>115</v>
      </c>
      <c r="S656" s="243"/>
    </row>
    <row r="657" ht="40" customHeight="1" spans="1:19">
      <c r="A657" s="185">
        <v>317</v>
      </c>
      <c r="B657" s="37" t="s">
        <v>2605</v>
      </c>
      <c r="C657" s="37" t="s">
        <v>108</v>
      </c>
      <c r="D657" s="37" t="s">
        <v>2606</v>
      </c>
      <c r="E657" s="149" t="s">
        <v>2607</v>
      </c>
      <c r="F657" s="37" t="s">
        <v>177</v>
      </c>
      <c r="G657" s="123">
        <v>15</v>
      </c>
      <c r="H657" s="37">
        <v>15</v>
      </c>
      <c r="I657" s="73">
        <v>0</v>
      </c>
      <c r="J657" s="35">
        <v>0</v>
      </c>
      <c r="K657" s="37">
        <v>15</v>
      </c>
      <c r="L657" s="37">
        <v>56</v>
      </c>
      <c r="M657" s="37" t="s">
        <v>2608</v>
      </c>
      <c r="N657" s="37" t="s">
        <v>2609</v>
      </c>
      <c r="O657" s="37">
        <v>2019.04</v>
      </c>
      <c r="P657" s="37">
        <v>2019.09</v>
      </c>
      <c r="Q657" s="37" t="s">
        <v>2472</v>
      </c>
      <c r="R657" s="37" t="s">
        <v>115</v>
      </c>
      <c r="S657" s="243"/>
    </row>
    <row r="658" ht="40" customHeight="1" spans="1:19">
      <c r="A658" s="185">
        <v>318</v>
      </c>
      <c r="B658" s="37" t="s">
        <v>2610</v>
      </c>
      <c r="C658" s="37" t="s">
        <v>108</v>
      </c>
      <c r="D658" s="37" t="s">
        <v>2611</v>
      </c>
      <c r="E658" s="149" t="s">
        <v>2612</v>
      </c>
      <c r="F658" s="37" t="s">
        <v>177</v>
      </c>
      <c r="G658" s="123">
        <v>15</v>
      </c>
      <c r="H658" s="37">
        <v>15</v>
      </c>
      <c r="I658" s="73">
        <v>0</v>
      </c>
      <c r="J658" s="35">
        <v>0</v>
      </c>
      <c r="K658" s="37">
        <v>35</v>
      </c>
      <c r="L658" s="37">
        <v>118</v>
      </c>
      <c r="M658" s="37" t="s">
        <v>2613</v>
      </c>
      <c r="N658" s="37" t="s">
        <v>2577</v>
      </c>
      <c r="O658" s="37">
        <v>2019.04</v>
      </c>
      <c r="P658" s="37">
        <v>2019.09</v>
      </c>
      <c r="Q658" s="37" t="s">
        <v>2472</v>
      </c>
      <c r="R658" s="37" t="s">
        <v>115</v>
      </c>
      <c r="S658" s="243"/>
    </row>
    <row r="659" ht="59" customHeight="1" spans="1:19">
      <c r="A659" s="185">
        <v>319</v>
      </c>
      <c r="B659" s="37" t="s">
        <v>2614</v>
      </c>
      <c r="C659" s="37" t="s">
        <v>108</v>
      </c>
      <c r="D659" s="37" t="s">
        <v>2615</v>
      </c>
      <c r="E659" s="149" t="s">
        <v>2616</v>
      </c>
      <c r="F659" s="37" t="s">
        <v>177</v>
      </c>
      <c r="G659" s="123">
        <v>15</v>
      </c>
      <c r="H659" s="37">
        <v>15</v>
      </c>
      <c r="I659" s="73">
        <v>0</v>
      </c>
      <c r="J659" s="35">
        <v>0</v>
      </c>
      <c r="K659" s="37">
        <v>38</v>
      </c>
      <c r="L659" s="37">
        <v>132</v>
      </c>
      <c r="M659" s="37" t="s">
        <v>2617</v>
      </c>
      <c r="N659" s="37" t="s">
        <v>2618</v>
      </c>
      <c r="O659" s="37">
        <v>2019.04</v>
      </c>
      <c r="P659" s="37">
        <v>2019.09</v>
      </c>
      <c r="Q659" s="37" t="s">
        <v>2472</v>
      </c>
      <c r="R659" s="37" t="s">
        <v>115</v>
      </c>
      <c r="S659" s="243"/>
    </row>
    <row r="660" ht="40" customHeight="1" spans="1:19">
      <c r="A660" s="185">
        <v>320</v>
      </c>
      <c r="B660" s="37" t="s">
        <v>2619</v>
      </c>
      <c r="C660" s="37" t="s">
        <v>108</v>
      </c>
      <c r="D660" s="37" t="s">
        <v>2620</v>
      </c>
      <c r="E660" s="149" t="s">
        <v>2621</v>
      </c>
      <c r="F660" s="37" t="s">
        <v>203</v>
      </c>
      <c r="G660" s="123">
        <v>6</v>
      </c>
      <c r="H660" s="37">
        <v>6</v>
      </c>
      <c r="I660" s="73">
        <v>0</v>
      </c>
      <c r="J660" s="35">
        <v>0</v>
      </c>
      <c r="K660" s="37">
        <v>34</v>
      </c>
      <c r="L660" s="37">
        <v>110</v>
      </c>
      <c r="M660" s="37" t="s">
        <v>2622</v>
      </c>
      <c r="N660" s="37" t="s">
        <v>2623</v>
      </c>
      <c r="O660" s="37">
        <v>2019.04</v>
      </c>
      <c r="P660" s="37">
        <v>2019.09</v>
      </c>
      <c r="Q660" s="37" t="s">
        <v>2472</v>
      </c>
      <c r="R660" s="37" t="s">
        <v>115</v>
      </c>
      <c r="S660" s="243"/>
    </row>
    <row r="661" ht="102" customHeight="1" spans="1:19">
      <c r="A661" s="185">
        <v>321</v>
      </c>
      <c r="B661" s="37" t="s">
        <v>2624</v>
      </c>
      <c r="C661" s="37" t="s">
        <v>108</v>
      </c>
      <c r="D661" s="37" t="s">
        <v>2625</v>
      </c>
      <c r="E661" s="149" t="s">
        <v>2626</v>
      </c>
      <c r="F661" s="37" t="s">
        <v>177</v>
      </c>
      <c r="G661" s="123">
        <v>15</v>
      </c>
      <c r="H661" s="37">
        <v>15</v>
      </c>
      <c r="I661" s="73">
        <v>0</v>
      </c>
      <c r="J661" s="35">
        <v>0</v>
      </c>
      <c r="K661" s="37">
        <v>51</v>
      </c>
      <c r="L661" s="37">
        <v>208</v>
      </c>
      <c r="M661" s="37" t="s">
        <v>2627</v>
      </c>
      <c r="N661" s="37" t="s">
        <v>2628</v>
      </c>
      <c r="O661" s="37">
        <v>2019.04</v>
      </c>
      <c r="P661" s="37">
        <v>2019.09</v>
      </c>
      <c r="Q661" s="37" t="s">
        <v>2472</v>
      </c>
      <c r="R661" s="37" t="s">
        <v>115</v>
      </c>
      <c r="S661" s="243"/>
    </row>
    <row r="662" ht="46" customHeight="1" spans="1:19">
      <c r="A662" s="185">
        <v>322</v>
      </c>
      <c r="B662" s="37" t="s">
        <v>2629</v>
      </c>
      <c r="C662" s="37" t="s">
        <v>108</v>
      </c>
      <c r="D662" s="37" t="s">
        <v>2630</v>
      </c>
      <c r="E662" s="149" t="s">
        <v>2631</v>
      </c>
      <c r="F662" s="37" t="s">
        <v>177</v>
      </c>
      <c r="G662" s="123">
        <v>15</v>
      </c>
      <c r="H662" s="37">
        <v>15</v>
      </c>
      <c r="I662" s="73">
        <v>0</v>
      </c>
      <c r="J662" s="35">
        <v>0</v>
      </c>
      <c r="K662" s="37">
        <v>95</v>
      </c>
      <c r="L662" s="37">
        <v>268</v>
      </c>
      <c r="M662" s="37" t="s">
        <v>2632</v>
      </c>
      <c r="N662" s="37" t="s">
        <v>2633</v>
      </c>
      <c r="O662" s="37">
        <v>2019.04</v>
      </c>
      <c r="P662" s="37">
        <v>2019.09</v>
      </c>
      <c r="Q662" s="37" t="s">
        <v>2472</v>
      </c>
      <c r="R662" s="37" t="s">
        <v>115</v>
      </c>
      <c r="S662" s="243"/>
    </row>
    <row r="663" ht="156" customHeight="1" spans="1:19">
      <c r="A663" s="185">
        <v>323</v>
      </c>
      <c r="B663" s="37" t="s">
        <v>2634</v>
      </c>
      <c r="C663" s="37" t="s">
        <v>108</v>
      </c>
      <c r="D663" s="37" t="s">
        <v>2635</v>
      </c>
      <c r="E663" s="149" t="s">
        <v>2636</v>
      </c>
      <c r="F663" s="37" t="s">
        <v>203</v>
      </c>
      <c r="G663" s="37">
        <v>15</v>
      </c>
      <c r="H663" s="37">
        <v>15</v>
      </c>
      <c r="I663" s="73">
        <v>0</v>
      </c>
      <c r="J663" s="35">
        <v>0</v>
      </c>
      <c r="K663" s="37">
        <v>43</v>
      </c>
      <c r="L663" s="37">
        <v>143</v>
      </c>
      <c r="M663" s="37" t="s">
        <v>2637</v>
      </c>
      <c r="N663" s="37" t="s">
        <v>2638</v>
      </c>
      <c r="O663" s="37">
        <v>2019.04</v>
      </c>
      <c r="P663" s="37">
        <v>2019.09</v>
      </c>
      <c r="Q663" s="37" t="s">
        <v>2472</v>
      </c>
      <c r="R663" s="37" t="s">
        <v>115</v>
      </c>
      <c r="S663" s="243"/>
    </row>
    <row r="664" ht="57" customHeight="1" spans="1:19">
      <c r="A664" s="185">
        <v>324</v>
      </c>
      <c r="B664" s="37" t="s">
        <v>2639</v>
      </c>
      <c r="C664" s="37" t="s">
        <v>108</v>
      </c>
      <c r="D664" s="37" t="s">
        <v>2640</v>
      </c>
      <c r="E664" s="149" t="s">
        <v>2641</v>
      </c>
      <c r="F664" s="37" t="s">
        <v>1372</v>
      </c>
      <c r="G664" s="123">
        <v>9</v>
      </c>
      <c r="H664" s="37">
        <v>9</v>
      </c>
      <c r="I664" s="73">
        <v>0</v>
      </c>
      <c r="J664" s="35">
        <v>0</v>
      </c>
      <c r="K664" s="37">
        <v>52</v>
      </c>
      <c r="L664" s="37">
        <v>211</v>
      </c>
      <c r="M664" s="37" t="s">
        <v>2642</v>
      </c>
      <c r="N664" s="37" t="s">
        <v>2643</v>
      </c>
      <c r="O664" s="37">
        <v>2019.04</v>
      </c>
      <c r="P664" s="37">
        <v>2019.09</v>
      </c>
      <c r="Q664" s="37" t="s">
        <v>2472</v>
      </c>
      <c r="R664" s="37" t="s">
        <v>115</v>
      </c>
      <c r="S664" s="243"/>
    </row>
    <row r="665" ht="40" customHeight="1" spans="1:19">
      <c r="A665" s="185">
        <v>325</v>
      </c>
      <c r="B665" s="37" t="s">
        <v>2644</v>
      </c>
      <c r="C665" s="37" t="s">
        <v>108</v>
      </c>
      <c r="D665" s="37" t="s">
        <v>2645</v>
      </c>
      <c r="E665" s="149" t="s">
        <v>2646</v>
      </c>
      <c r="F665" s="35" t="s">
        <v>203</v>
      </c>
      <c r="G665" s="123">
        <v>6</v>
      </c>
      <c r="H665" s="37">
        <v>6</v>
      </c>
      <c r="I665" s="73">
        <v>0</v>
      </c>
      <c r="J665" s="35">
        <v>0</v>
      </c>
      <c r="K665" s="37">
        <v>52</v>
      </c>
      <c r="L665" s="37">
        <v>211</v>
      </c>
      <c r="M665" s="37" t="s">
        <v>2647</v>
      </c>
      <c r="N665" s="37" t="s">
        <v>2643</v>
      </c>
      <c r="O665" s="37">
        <v>2019.04</v>
      </c>
      <c r="P665" s="37">
        <v>2019.09</v>
      </c>
      <c r="Q665" s="37" t="s">
        <v>2472</v>
      </c>
      <c r="R665" s="37" t="s">
        <v>115</v>
      </c>
      <c r="S665" s="243"/>
    </row>
    <row r="666" ht="57" customHeight="1" spans="1:19">
      <c r="A666" s="185">
        <v>326</v>
      </c>
      <c r="B666" s="37" t="s">
        <v>2648</v>
      </c>
      <c r="C666" s="37" t="s">
        <v>108</v>
      </c>
      <c r="D666" s="37" t="s">
        <v>2649</v>
      </c>
      <c r="E666" s="149" t="s">
        <v>2650</v>
      </c>
      <c r="F666" s="37" t="s">
        <v>177</v>
      </c>
      <c r="G666" s="123">
        <v>6</v>
      </c>
      <c r="H666" s="37">
        <v>6</v>
      </c>
      <c r="I666" s="73">
        <v>0</v>
      </c>
      <c r="J666" s="35">
        <v>0</v>
      </c>
      <c r="K666" s="37">
        <v>12</v>
      </c>
      <c r="L666" s="37">
        <v>38</v>
      </c>
      <c r="M666" s="37" t="s">
        <v>2651</v>
      </c>
      <c r="N666" s="37" t="s">
        <v>1798</v>
      </c>
      <c r="O666" s="37">
        <v>2019.05</v>
      </c>
      <c r="P666" s="37">
        <v>2019.09</v>
      </c>
      <c r="Q666" s="37" t="s">
        <v>2472</v>
      </c>
      <c r="R666" s="37" t="s">
        <v>115</v>
      </c>
      <c r="S666" s="243"/>
    </row>
    <row r="667" ht="45" customHeight="1" spans="1:19">
      <c r="A667" s="185">
        <v>327</v>
      </c>
      <c r="B667" s="37" t="s">
        <v>2652</v>
      </c>
      <c r="C667" s="37" t="s">
        <v>108</v>
      </c>
      <c r="D667" s="37" t="s">
        <v>2653</v>
      </c>
      <c r="E667" s="149" t="s">
        <v>2654</v>
      </c>
      <c r="F667" s="37" t="s">
        <v>177</v>
      </c>
      <c r="G667" s="123">
        <v>7</v>
      </c>
      <c r="H667" s="37">
        <v>7</v>
      </c>
      <c r="I667" s="73">
        <v>0</v>
      </c>
      <c r="J667" s="35">
        <v>0</v>
      </c>
      <c r="K667" s="37">
        <v>17</v>
      </c>
      <c r="L667" s="37">
        <v>73</v>
      </c>
      <c r="M667" s="37" t="s">
        <v>2655</v>
      </c>
      <c r="N667" s="37" t="s">
        <v>1955</v>
      </c>
      <c r="O667" s="37">
        <v>2019.05</v>
      </c>
      <c r="P667" s="37">
        <v>2019.09</v>
      </c>
      <c r="Q667" s="37" t="s">
        <v>2472</v>
      </c>
      <c r="R667" s="37" t="s">
        <v>115</v>
      </c>
      <c r="S667" s="243"/>
    </row>
    <row r="668" ht="33" customHeight="1" spans="1:19">
      <c r="A668" s="185">
        <v>328</v>
      </c>
      <c r="B668" s="37" t="s">
        <v>2656</v>
      </c>
      <c r="C668" s="37" t="s">
        <v>108</v>
      </c>
      <c r="D668" s="37" t="s">
        <v>2657</v>
      </c>
      <c r="E668" s="149" t="s">
        <v>2658</v>
      </c>
      <c r="F668" s="37" t="s">
        <v>2659</v>
      </c>
      <c r="G668" s="123">
        <v>2</v>
      </c>
      <c r="H668" s="37">
        <v>2</v>
      </c>
      <c r="I668" s="73">
        <v>0</v>
      </c>
      <c r="J668" s="35">
        <v>0</v>
      </c>
      <c r="K668" s="37">
        <v>16</v>
      </c>
      <c r="L668" s="37">
        <v>62</v>
      </c>
      <c r="M668" s="37" t="s">
        <v>2660</v>
      </c>
      <c r="N668" s="37" t="s">
        <v>2661</v>
      </c>
      <c r="O668" s="37">
        <v>2019.05</v>
      </c>
      <c r="P668" s="37">
        <v>2019.09</v>
      </c>
      <c r="Q668" s="37" t="s">
        <v>2472</v>
      </c>
      <c r="R668" s="37" t="s">
        <v>115</v>
      </c>
      <c r="S668" s="243"/>
    </row>
    <row r="669" ht="97" customHeight="1" spans="1:19">
      <c r="A669" s="185">
        <v>329</v>
      </c>
      <c r="B669" s="37" t="s">
        <v>2662</v>
      </c>
      <c r="C669" s="37" t="s">
        <v>108</v>
      </c>
      <c r="D669" s="37" t="s">
        <v>2663</v>
      </c>
      <c r="E669" s="149" t="s">
        <v>2664</v>
      </c>
      <c r="F669" s="37" t="s">
        <v>203</v>
      </c>
      <c r="G669" s="123">
        <v>11</v>
      </c>
      <c r="H669" s="37">
        <v>11</v>
      </c>
      <c r="I669" s="73">
        <v>0</v>
      </c>
      <c r="J669" s="35">
        <v>0</v>
      </c>
      <c r="K669" s="37">
        <v>85</v>
      </c>
      <c r="L669" s="37">
        <v>258</v>
      </c>
      <c r="M669" s="37" t="s">
        <v>2665</v>
      </c>
      <c r="N669" s="37" t="s">
        <v>2666</v>
      </c>
      <c r="O669" s="37">
        <v>2019.04</v>
      </c>
      <c r="P669" s="37">
        <v>2019.09</v>
      </c>
      <c r="Q669" s="37" t="s">
        <v>2472</v>
      </c>
      <c r="R669" s="37" t="s">
        <v>115</v>
      </c>
      <c r="S669" s="243"/>
    </row>
    <row r="670" ht="57" customHeight="1" spans="1:19">
      <c r="A670" s="185">
        <v>330</v>
      </c>
      <c r="B670" s="37" t="s">
        <v>2667</v>
      </c>
      <c r="C670" s="37" t="s">
        <v>108</v>
      </c>
      <c r="D670" s="37" t="s">
        <v>2668</v>
      </c>
      <c r="E670" s="149" t="s">
        <v>2669</v>
      </c>
      <c r="F670" s="37" t="s">
        <v>203</v>
      </c>
      <c r="G670" s="123">
        <v>4</v>
      </c>
      <c r="H670" s="37">
        <v>4</v>
      </c>
      <c r="I670" s="73">
        <v>0</v>
      </c>
      <c r="J670" s="35">
        <v>0</v>
      </c>
      <c r="K670" s="37">
        <v>118</v>
      </c>
      <c r="L670" s="37">
        <v>411</v>
      </c>
      <c r="M670" s="37" t="s">
        <v>2670</v>
      </c>
      <c r="N670" s="37" t="s">
        <v>2666</v>
      </c>
      <c r="O670" s="37">
        <v>2019.04</v>
      </c>
      <c r="P670" s="37">
        <v>2019.09</v>
      </c>
      <c r="Q670" s="37" t="s">
        <v>2472</v>
      </c>
      <c r="R670" s="37" t="s">
        <v>115</v>
      </c>
      <c r="S670" s="243"/>
    </row>
    <row r="671" ht="44" customHeight="1" spans="1:19">
      <c r="A671" s="185">
        <v>331</v>
      </c>
      <c r="B671" s="37" t="s">
        <v>2671</v>
      </c>
      <c r="C671" s="37" t="s">
        <v>108</v>
      </c>
      <c r="D671" s="37" t="s">
        <v>2672</v>
      </c>
      <c r="E671" s="149" t="s">
        <v>2673</v>
      </c>
      <c r="F671" s="37" t="s">
        <v>177</v>
      </c>
      <c r="G671" s="37">
        <v>9.6</v>
      </c>
      <c r="H671" s="37">
        <v>9.6</v>
      </c>
      <c r="I671" s="73">
        <v>0</v>
      </c>
      <c r="J671" s="37">
        <v>0</v>
      </c>
      <c r="K671" s="37">
        <v>43</v>
      </c>
      <c r="L671" s="37">
        <v>137</v>
      </c>
      <c r="M671" s="37" t="s">
        <v>2674</v>
      </c>
      <c r="N671" s="37" t="s">
        <v>2638</v>
      </c>
      <c r="O671" s="37">
        <v>2019.04</v>
      </c>
      <c r="P671" s="37">
        <v>2019.09</v>
      </c>
      <c r="Q671" s="37" t="s">
        <v>2472</v>
      </c>
      <c r="R671" s="37" t="s">
        <v>124</v>
      </c>
      <c r="S671" s="281"/>
    </row>
    <row r="672" ht="32" customHeight="1" spans="1:19">
      <c r="A672" s="185">
        <v>332</v>
      </c>
      <c r="B672" s="37" t="s">
        <v>2675</v>
      </c>
      <c r="C672" s="37" t="s">
        <v>108</v>
      </c>
      <c r="D672" s="37" t="s">
        <v>2676</v>
      </c>
      <c r="E672" s="149" t="s">
        <v>2677</v>
      </c>
      <c r="F672" s="37" t="s">
        <v>177</v>
      </c>
      <c r="G672" s="37">
        <v>1.4</v>
      </c>
      <c r="H672" s="37">
        <v>1.4</v>
      </c>
      <c r="I672" s="73">
        <v>0</v>
      </c>
      <c r="J672" s="37">
        <v>0</v>
      </c>
      <c r="K672" s="37">
        <v>20</v>
      </c>
      <c r="L672" s="37">
        <v>70</v>
      </c>
      <c r="M672" s="37" t="s">
        <v>2678</v>
      </c>
      <c r="N672" s="37" t="s">
        <v>1748</v>
      </c>
      <c r="O672" s="37">
        <v>2019.04</v>
      </c>
      <c r="P672" s="37">
        <v>2019.09</v>
      </c>
      <c r="Q672" s="37" t="s">
        <v>2472</v>
      </c>
      <c r="R672" s="37" t="s">
        <v>124</v>
      </c>
      <c r="S672" s="281"/>
    </row>
    <row r="673" ht="44" customHeight="1" spans="1:19">
      <c r="A673" s="185">
        <v>333</v>
      </c>
      <c r="B673" s="37" t="s">
        <v>2679</v>
      </c>
      <c r="C673" s="37" t="s">
        <v>108</v>
      </c>
      <c r="D673" s="37" t="s">
        <v>2680</v>
      </c>
      <c r="E673" s="149" t="s">
        <v>2681</v>
      </c>
      <c r="F673" s="37" t="s">
        <v>203</v>
      </c>
      <c r="G673" s="123">
        <v>4</v>
      </c>
      <c r="H673" s="37">
        <v>4</v>
      </c>
      <c r="I673" s="73">
        <v>0</v>
      </c>
      <c r="J673" s="37">
        <v>0</v>
      </c>
      <c r="K673" s="37">
        <v>120</v>
      </c>
      <c r="L673" s="37">
        <v>400</v>
      </c>
      <c r="M673" s="37" t="s">
        <v>2682</v>
      </c>
      <c r="N673" s="37" t="s">
        <v>2683</v>
      </c>
      <c r="O673" s="37">
        <v>2019.04</v>
      </c>
      <c r="P673" s="37">
        <v>2019.09</v>
      </c>
      <c r="Q673" s="37" t="s">
        <v>2472</v>
      </c>
      <c r="R673" s="37" t="s">
        <v>124</v>
      </c>
      <c r="S673" s="281"/>
    </row>
    <row r="674" ht="57" customHeight="1" spans="1:19">
      <c r="A674" s="185">
        <v>334</v>
      </c>
      <c r="B674" s="35" t="s">
        <v>2684</v>
      </c>
      <c r="C674" s="37" t="s">
        <v>108</v>
      </c>
      <c r="D674" s="35" t="s">
        <v>2685</v>
      </c>
      <c r="E674" s="179" t="s">
        <v>2686</v>
      </c>
      <c r="F674" s="35" t="s">
        <v>203</v>
      </c>
      <c r="G674" s="278">
        <v>12</v>
      </c>
      <c r="H674" s="35">
        <v>12</v>
      </c>
      <c r="I674" s="73">
        <v>0</v>
      </c>
      <c r="J674" s="35">
        <v>0</v>
      </c>
      <c r="K674" s="35">
        <v>20</v>
      </c>
      <c r="L674" s="35">
        <v>68</v>
      </c>
      <c r="M674" s="35" t="s">
        <v>2687</v>
      </c>
      <c r="N674" s="37" t="s">
        <v>1748</v>
      </c>
      <c r="O674" s="37">
        <v>2019.04</v>
      </c>
      <c r="P674" s="37">
        <v>2019.09</v>
      </c>
      <c r="Q674" s="34" t="s">
        <v>2472</v>
      </c>
      <c r="R674" s="35" t="s">
        <v>124</v>
      </c>
      <c r="S674" s="281"/>
    </row>
    <row r="675" ht="45" customHeight="1" spans="1:19">
      <c r="A675" s="185">
        <v>335</v>
      </c>
      <c r="B675" s="37" t="s">
        <v>2688</v>
      </c>
      <c r="C675" s="37" t="s">
        <v>108</v>
      </c>
      <c r="D675" s="37" t="s">
        <v>2689</v>
      </c>
      <c r="E675" s="149" t="s">
        <v>2690</v>
      </c>
      <c r="F675" s="37" t="s">
        <v>177</v>
      </c>
      <c r="G675" s="37">
        <v>23</v>
      </c>
      <c r="H675" s="37">
        <v>23</v>
      </c>
      <c r="I675" s="73">
        <v>0</v>
      </c>
      <c r="J675" s="35">
        <v>0</v>
      </c>
      <c r="K675" s="37">
        <v>25</v>
      </c>
      <c r="L675" s="37">
        <v>77</v>
      </c>
      <c r="M675" s="37" t="s">
        <v>2691</v>
      </c>
      <c r="N675" s="37" t="s">
        <v>2522</v>
      </c>
      <c r="O675" s="37">
        <v>2019.04</v>
      </c>
      <c r="P675" s="37">
        <v>2019.09</v>
      </c>
      <c r="Q675" s="37" t="s">
        <v>2472</v>
      </c>
      <c r="R675" s="37" t="s">
        <v>124</v>
      </c>
      <c r="S675" s="243"/>
    </row>
    <row r="676" s="100" customFormat="1" ht="60" customHeight="1" spans="1:19">
      <c r="A676" s="185">
        <v>336</v>
      </c>
      <c r="B676" s="282" t="s">
        <v>2692</v>
      </c>
      <c r="C676" s="282" t="s">
        <v>108</v>
      </c>
      <c r="D676" s="282" t="s">
        <v>2693</v>
      </c>
      <c r="E676" s="283" t="s">
        <v>2694</v>
      </c>
      <c r="F676" s="282" t="s">
        <v>177</v>
      </c>
      <c r="G676" s="284">
        <v>10</v>
      </c>
      <c r="H676" s="284">
        <v>10</v>
      </c>
      <c r="I676" s="284">
        <v>0</v>
      </c>
      <c r="J676" s="284">
        <v>0</v>
      </c>
      <c r="K676" s="284">
        <v>41</v>
      </c>
      <c r="L676" s="284">
        <v>113</v>
      </c>
      <c r="M676" s="282" t="s">
        <v>2695</v>
      </c>
      <c r="N676" s="282" t="s">
        <v>113</v>
      </c>
      <c r="O676" s="282">
        <v>2019.4</v>
      </c>
      <c r="P676" s="282">
        <v>2019.8</v>
      </c>
      <c r="Q676" s="282" t="s">
        <v>2696</v>
      </c>
      <c r="R676" s="282" t="s">
        <v>124</v>
      </c>
      <c r="S676" s="297"/>
    </row>
    <row r="677" s="100" customFormat="1" ht="39" customHeight="1" spans="1:19">
      <c r="A677" s="185">
        <v>337</v>
      </c>
      <c r="B677" s="282" t="s">
        <v>2697</v>
      </c>
      <c r="C677" s="282" t="s">
        <v>108</v>
      </c>
      <c r="D677" s="282" t="s">
        <v>2698</v>
      </c>
      <c r="E677" s="283" t="s">
        <v>2699</v>
      </c>
      <c r="F677" s="282" t="s">
        <v>177</v>
      </c>
      <c r="G677" s="284">
        <v>5</v>
      </c>
      <c r="H677" s="284">
        <v>5</v>
      </c>
      <c r="I677" s="284">
        <v>0</v>
      </c>
      <c r="J677" s="284">
        <v>0</v>
      </c>
      <c r="K677" s="284">
        <v>27</v>
      </c>
      <c r="L677" s="284">
        <v>84</v>
      </c>
      <c r="M677" s="282" t="s">
        <v>2700</v>
      </c>
      <c r="N677" s="282" t="s">
        <v>113</v>
      </c>
      <c r="O677" s="282">
        <v>2019.4</v>
      </c>
      <c r="P677" s="282">
        <v>2019.8</v>
      </c>
      <c r="Q677" s="282" t="s">
        <v>2696</v>
      </c>
      <c r="R677" s="282" t="s">
        <v>124</v>
      </c>
      <c r="S677" s="297"/>
    </row>
    <row r="678" s="100" customFormat="1" ht="42" customHeight="1" spans="1:19">
      <c r="A678" s="185">
        <v>338</v>
      </c>
      <c r="B678" s="282" t="s">
        <v>2701</v>
      </c>
      <c r="C678" s="282" t="s">
        <v>108</v>
      </c>
      <c r="D678" s="282" t="s">
        <v>2702</v>
      </c>
      <c r="E678" s="283" t="s">
        <v>2703</v>
      </c>
      <c r="F678" s="282" t="s">
        <v>203</v>
      </c>
      <c r="G678" s="284">
        <v>9</v>
      </c>
      <c r="H678" s="284">
        <v>9</v>
      </c>
      <c r="I678" s="284">
        <v>0</v>
      </c>
      <c r="J678" s="284">
        <v>0</v>
      </c>
      <c r="K678" s="284">
        <v>120</v>
      </c>
      <c r="L678" s="284">
        <v>345</v>
      </c>
      <c r="M678" s="282" t="s">
        <v>2704</v>
      </c>
      <c r="N678" s="282" t="s">
        <v>113</v>
      </c>
      <c r="O678" s="282">
        <v>2019.5</v>
      </c>
      <c r="P678" s="282">
        <v>2019.7</v>
      </c>
      <c r="Q678" s="282" t="s">
        <v>2696</v>
      </c>
      <c r="R678" s="282" t="s">
        <v>115</v>
      </c>
      <c r="S678" s="297"/>
    </row>
    <row r="679" s="100" customFormat="1" ht="60" customHeight="1" spans="1:19">
      <c r="A679" s="185">
        <v>339</v>
      </c>
      <c r="B679" s="282" t="s">
        <v>2705</v>
      </c>
      <c r="C679" s="282" t="s">
        <v>108</v>
      </c>
      <c r="D679" s="282" t="s">
        <v>2706</v>
      </c>
      <c r="E679" s="283" t="s">
        <v>2707</v>
      </c>
      <c r="F679" s="282" t="s">
        <v>203</v>
      </c>
      <c r="G679" s="284">
        <v>6</v>
      </c>
      <c r="H679" s="284">
        <v>6</v>
      </c>
      <c r="I679" s="284">
        <v>0</v>
      </c>
      <c r="J679" s="284">
        <v>0</v>
      </c>
      <c r="K679" s="284">
        <v>207</v>
      </c>
      <c r="L679" s="284">
        <v>367</v>
      </c>
      <c r="M679" s="282" t="s">
        <v>2708</v>
      </c>
      <c r="N679" s="282" t="s">
        <v>113</v>
      </c>
      <c r="O679" s="282">
        <v>2019.5</v>
      </c>
      <c r="P679" s="282">
        <v>2019.7</v>
      </c>
      <c r="Q679" s="282" t="s">
        <v>2696</v>
      </c>
      <c r="R679" s="282" t="s">
        <v>115</v>
      </c>
      <c r="S679" s="297"/>
    </row>
    <row r="680" s="100" customFormat="1" ht="75" customHeight="1" spans="1:19">
      <c r="A680" s="185">
        <v>340</v>
      </c>
      <c r="B680" s="282" t="s">
        <v>2709</v>
      </c>
      <c r="C680" s="282" t="s">
        <v>108</v>
      </c>
      <c r="D680" s="282" t="s">
        <v>2710</v>
      </c>
      <c r="E680" s="283" t="s">
        <v>2711</v>
      </c>
      <c r="F680" s="282" t="s">
        <v>177</v>
      </c>
      <c r="G680" s="284">
        <v>20</v>
      </c>
      <c r="H680" s="284">
        <v>20</v>
      </c>
      <c r="I680" s="284">
        <v>0</v>
      </c>
      <c r="J680" s="284">
        <v>0</v>
      </c>
      <c r="K680" s="284">
        <v>82</v>
      </c>
      <c r="L680" s="284">
        <v>229</v>
      </c>
      <c r="M680" s="282" t="s">
        <v>2712</v>
      </c>
      <c r="N680" s="282" t="s">
        <v>113</v>
      </c>
      <c r="O680" s="282">
        <v>2019.4</v>
      </c>
      <c r="P680" s="282">
        <v>2019.9</v>
      </c>
      <c r="Q680" s="282" t="s">
        <v>2696</v>
      </c>
      <c r="R680" s="282" t="s">
        <v>124</v>
      </c>
      <c r="S680" s="297"/>
    </row>
    <row r="681" s="100" customFormat="1" ht="60" customHeight="1" spans="1:19">
      <c r="A681" s="185">
        <v>341</v>
      </c>
      <c r="B681" s="282" t="s">
        <v>2713</v>
      </c>
      <c r="C681" s="282" t="s">
        <v>108</v>
      </c>
      <c r="D681" s="282" t="s">
        <v>2714</v>
      </c>
      <c r="E681" s="283" t="s">
        <v>2715</v>
      </c>
      <c r="F681" s="282" t="s">
        <v>177</v>
      </c>
      <c r="G681" s="284">
        <v>10</v>
      </c>
      <c r="H681" s="284">
        <v>10</v>
      </c>
      <c r="I681" s="284">
        <v>0</v>
      </c>
      <c r="J681" s="284">
        <v>0</v>
      </c>
      <c r="K681" s="284">
        <v>102</v>
      </c>
      <c r="L681" s="284">
        <v>299</v>
      </c>
      <c r="M681" s="282" t="s">
        <v>2716</v>
      </c>
      <c r="N681" s="282" t="s">
        <v>113</v>
      </c>
      <c r="O681" s="282">
        <v>2019.4</v>
      </c>
      <c r="P681" s="282">
        <v>2019.9</v>
      </c>
      <c r="Q681" s="282" t="s">
        <v>2696</v>
      </c>
      <c r="R681" s="282" t="s">
        <v>115</v>
      </c>
      <c r="S681" s="297"/>
    </row>
    <row r="682" s="100" customFormat="1" ht="72" customHeight="1" spans="1:19">
      <c r="A682" s="185">
        <v>342</v>
      </c>
      <c r="B682" s="282" t="s">
        <v>2717</v>
      </c>
      <c r="C682" s="282" t="s">
        <v>108</v>
      </c>
      <c r="D682" s="282" t="s">
        <v>2718</v>
      </c>
      <c r="E682" s="283" t="s">
        <v>2719</v>
      </c>
      <c r="F682" s="282" t="s">
        <v>177</v>
      </c>
      <c r="G682" s="284">
        <v>12</v>
      </c>
      <c r="H682" s="284">
        <v>12</v>
      </c>
      <c r="I682" s="284">
        <v>0</v>
      </c>
      <c r="J682" s="284">
        <v>0</v>
      </c>
      <c r="K682" s="284">
        <v>89</v>
      </c>
      <c r="L682" s="284">
        <v>142</v>
      </c>
      <c r="M682" s="282" t="s">
        <v>2720</v>
      </c>
      <c r="N682" s="282" t="s">
        <v>113</v>
      </c>
      <c r="O682" s="282">
        <v>2019.4</v>
      </c>
      <c r="P682" s="282">
        <v>2019.9</v>
      </c>
      <c r="Q682" s="282" t="s">
        <v>2696</v>
      </c>
      <c r="R682" s="282" t="s">
        <v>115</v>
      </c>
      <c r="S682" s="297"/>
    </row>
    <row r="683" s="100" customFormat="1" ht="49" customHeight="1" spans="1:19">
      <c r="A683" s="185">
        <v>343</v>
      </c>
      <c r="B683" s="282" t="s">
        <v>2721</v>
      </c>
      <c r="C683" s="282" t="s">
        <v>108</v>
      </c>
      <c r="D683" s="282" t="s">
        <v>2722</v>
      </c>
      <c r="E683" s="283" t="s">
        <v>2723</v>
      </c>
      <c r="F683" s="282" t="s">
        <v>203</v>
      </c>
      <c r="G683" s="285">
        <v>10</v>
      </c>
      <c r="H683" s="282">
        <v>10</v>
      </c>
      <c r="I683" s="282">
        <v>0</v>
      </c>
      <c r="J683" s="282">
        <v>0</v>
      </c>
      <c r="K683" s="282">
        <v>10</v>
      </c>
      <c r="L683" s="282">
        <v>39</v>
      </c>
      <c r="M683" s="282" t="s">
        <v>2724</v>
      </c>
      <c r="N683" s="282" t="s">
        <v>113</v>
      </c>
      <c r="O683" s="282">
        <v>2019.6</v>
      </c>
      <c r="P683" s="282">
        <v>2019.9</v>
      </c>
      <c r="Q683" s="282" t="s">
        <v>2696</v>
      </c>
      <c r="R683" s="282" t="s">
        <v>115</v>
      </c>
      <c r="S683" s="298"/>
    </row>
    <row r="684" s="100" customFormat="1" ht="44" customHeight="1" spans="1:19">
      <c r="A684" s="185">
        <v>344</v>
      </c>
      <c r="B684" s="282" t="s">
        <v>2725</v>
      </c>
      <c r="C684" s="282" t="s">
        <v>108</v>
      </c>
      <c r="D684" s="282" t="s">
        <v>2726</v>
      </c>
      <c r="E684" s="283" t="s">
        <v>2727</v>
      </c>
      <c r="F684" s="282" t="s">
        <v>177</v>
      </c>
      <c r="G684" s="285">
        <v>5</v>
      </c>
      <c r="H684" s="282">
        <v>5</v>
      </c>
      <c r="I684" s="282">
        <v>0</v>
      </c>
      <c r="J684" s="282">
        <v>0</v>
      </c>
      <c r="K684" s="282">
        <v>96</v>
      </c>
      <c r="L684" s="282">
        <v>370</v>
      </c>
      <c r="M684" s="282" t="s">
        <v>2728</v>
      </c>
      <c r="N684" s="282" t="s">
        <v>113</v>
      </c>
      <c r="O684" s="282">
        <v>2019.4</v>
      </c>
      <c r="P684" s="296" t="s">
        <v>1368</v>
      </c>
      <c r="Q684" s="282" t="s">
        <v>2696</v>
      </c>
      <c r="R684" s="282" t="s">
        <v>124</v>
      </c>
      <c r="S684" s="298"/>
    </row>
    <row r="685" s="100" customFormat="1" ht="48" customHeight="1" spans="1:19">
      <c r="A685" s="185">
        <v>345</v>
      </c>
      <c r="B685" s="282" t="s">
        <v>2729</v>
      </c>
      <c r="C685" s="282" t="s">
        <v>108</v>
      </c>
      <c r="D685" s="282" t="s">
        <v>2730</v>
      </c>
      <c r="E685" s="283" t="s">
        <v>2731</v>
      </c>
      <c r="F685" s="282" t="s">
        <v>177</v>
      </c>
      <c r="G685" s="284">
        <v>8</v>
      </c>
      <c r="H685" s="284">
        <v>8</v>
      </c>
      <c r="I685" s="284">
        <v>0</v>
      </c>
      <c r="J685" s="284">
        <v>0</v>
      </c>
      <c r="K685" s="284">
        <v>92</v>
      </c>
      <c r="L685" s="284">
        <v>364</v>
      </c>
      <c r="M685" s="282" t="s">
        <v>2732</v>
      </c>
      <c r="N685" s="282" t="s">
        <v>113</v>
      </c>
      <c r="O685" s="282">
        <v>2019.4</v>
      </c>
      <c r="P685" s="296" t="s">
        <v>1368</v>
      </c>
      <c r="Q685" s="282" t="s">
        <v>2696</v>
      </c>
      <c r="R685" s="282" t="s">
        <v>124</v>
      </c>
      <c r="S685" s="297"/>
    </row>
    <row r="686" s="100" customFormat="1" ht="48" customHeight="1" spans="1:19">
      <c r="A686" s="185">
        <v>346</v>
      </c>
      <c r="B686" s="282" t="s">
        <v>2733</v>
      </c>
      <c r="C686" s="282" t="s">
        <v>108</v>
      </c>
      <c r="D686" s="282" t="s">
        <v>2734</v>
      </c>
      <c r="E686" s="283" t="s">
        <v>2735</v>
      </c>
      <c r="F686" s="282" t="s">
        <v>203</v>
      </c>
      <c r="G686" s="284">
        <v>6</v>
      </c>
      <c r="H686" s="284">
        <v>6</v>
      </c>
      <c r="I686" s="284">
        <v>0</v>
      </c>
      <c r="J686" s="284">
        <v>0</v>
      </c>
      <c r="K686" s="284">
        <v>56</v>
      </c>
      <c r="L686" s="284">
        <v>118</v>
      </c>
      <c r="M686" s="282" t="s">
        <v>2736</v>
      </c>
      <c r="N686" s="282" t="s">
        <v>113</v>
      </c>
      <c r="O686" s="282">
        <v>2019.4</v>
      </c>
      <c r="P686" s="296" t="s">
        <v>2737</v>
      </c>
      <c r="Q686" s="282" t="s">
        <v>2696</v>
      </c>
      <c r="R686" s="282" t="s">
        <v>124</v>
      </c>
      <c r="S686" s="297"/>
    </row>
    <row r="687" s="100" customFormat="1" ht="50" customHeight="1" spans="1:19">
      <c r="A687" s="185">
        <v>347</v>
      </c>
      <c r="B687" s="282" t="s">
        <v>2738</v>
      </c>
      <c r="C687" s="282" t="s">
        <v>108</v>
      </c>
      <c r="D687" s="282" t="s">
        <v>2739</v>
      </c>
      <c r="E687" s="283" t="s">
        <v>2740</v>
      </c>
      <c r="F687" s="282" t="s">
        <v>203</v>
      </c>
      <c r="G687" s="284">
        <v>12</v>
      </c>
      <c r="H687" s="284">
        <v>12</v>
      </c>
      <c r="I687" s="284">
        <v>0</v>
      </c>
      <c r="J687" s="284">
        <v>0</v>
      </c>
      <c r="K687" s="284">
        <v>90</v>
      </c>
      <c r="L687" s="284">
        <v>197</v>
      </c>
      <c r="M687" s="282" t="s">
        <v>2741</v>
      </c>
      <c r="N687" s="282" t="s">
        <v>113</v>
      </c>
      <c r="O687" s="282">
        <v>2019.4</v>
      </c>
      <c r="P687" s="284">
        <v>2019.8</v>
      </c>
      <c r="Q687" s="282" t="s">
        <v>2696</v>
      </c>
      <c r="R687" s="282" t="s">
        <v>124</v>
      </c>
      <c r="S687" s="297"/>
    </row>
    <row r="688" s="100" customFormat="1" ht="50" customHeight="1" spans="1:19">
      <c r="A688" s="185">
        <v>348</v>
      </c>
      <c r="B688" s="282" t="s">
        <v>2742</v>
      </c>
      <c r="C688" s="282" t="s">
        <v>108</v>
      </c>
      <c r="D688" s="282" t="s">
        <v>2743</v>
      </c>
      <c r="E688" s="283" t="s">
        <v>2744</v>
      </c>
      <c r="F688" s="282" t="s">
        <v>177</v>
      </c>
      <c r="G688" s="285">
        <v>20</v>
      </c>
      <c r="H688" s="282">
        <v>20</v>
      </c>
      <c r="I688" s="282">
        <v>0</v>
      </c>
      <c r="J688" s="282">
        <v>0</v>
      </c>
      <c r="K688" s="282">
        <v>14</v>
      </c>
      <c r="L688" s="282">
        <v>41</v>
      </c>
      <c r="M688" s="282" t="s">
        <v>2745</v>
      </c>
      <c r="N688" s="282" t="s">
        <v>113</v>
      </c>
      <c r="O688" s="282">
        <v>2019.4</v>
      </c>
      <c r="P688" s="284">
        <v>2019.9</v>
      </c>
      <c r="Q688" s="282" t="s">
        <v>2696</v>
      </c>
      <c r="R688" s="282" t="s">
        <v>124</v>
      </c>
      <c r="S688" s="299"/>
    </row>
    <row r="689" s="100" customFormat="1" ht="40" customHeight="1" spans="1:19">
      <c r="A689" s="185">
        <v>349</v>
      </c>
      <c r="B689" s="282" t="s">
        <v>2746</v>
      </c>
      <c r="C689" s="282" t="s">
        <v>108</v>
      </c>
      <c r="D689" s="282" t="s">
        <v>2747</v>
      </c>
      <c r="E689" s="283" t="s">
        <v>2748</v>
      </c>
      <c r="F689" s="282" t="s">
        <v>203</v>
      </c>
      <c r="G689" s="285">
        <v>10</v>
      </c>
      <c r="H689" s="282">
        <v>10</v>
      </c>
      <c r="I689" s="282">
        <v>0</v>
      </c>
      <c r="J689" s="282">
        <v>0</v>
      </c>
      <c r="K689" s="282">
        <v>90</v>
      </c>
      <c r="L689" s="282">
        <v>310</v>
      </c>
      <c r="M689" s="282" t="s">
        <v>2749</v>
      </c>
      <c r="N689" s="282" t="s">
        <v>113</v>
      </c>
      <c r="O689" s="282">
        <v>2019.4</v>
      </c>
      <c r="P689" s="284">
        <v>2019.9</v>
      </c>
      <c r="Q689" s="282" t="s">
        <v>2696</v>
      </c>
      <c r="R689" s="282" t="s">
        <v>124</v>
      </c>
      <c r="S689" s="298"/>
    </row>
    <row r="690" s="100" customFormat="1" ht="40" customHeight="1" spans="1:19">
      <c r="A690" s="185">
        <v>350</v>
      </c>
      <c r="B690" s="282" t="s">
        <v>2746</v>
      </c>
      <c r="C690" s="282" t="s">
        <v>108</v>
      </c>
      <c r="D690" s="282" t="s">
        <v>2750</v>
      </c>
      <c r="E690" s="283" t="s">
        <v>2751</v>
      </c>
      <c r="F690" s="282" t="s">
        <v>203</v>
      </c>
      <c r="G690" s="285">
        <v>40</v>
      </c>
      <c r="H690" s="282">
        <v>40</v>
      </c>
      <c r="I690" s="282">
        <v>0</v>
      </c>
      <c r="J690" s="282">
        <v>0</v>
      </c>
      <c r="K690" s="282">
        <v>40</v>
      </c>
      <c r="L690" s="282">
        <v>128</v>
      </c>
      <c r="M690" s="282" t="s">
        <v>2752</v>
      </c>
      <c r="N690" s="282" t="s">
        <v>113</v>
      </c>
      <c r="O690" s="282">
        <v>2019.4</v>
      </c>
      <c r="P690" s="296" t="s">
        <v>1368</v>
      </c>
      <c r="Q690" s="282" t="s">
        <v>2696</v>
      </c>
      <c r="R690" s="282" t="s">
        <v>124</v>
      </c>
      <c r="S690" s="298"/>
    </row>
    <row r="691" s="100" customFormat="1" ht="57" customHeight="1" spans="1:19">
      <c r="A691" s="185">
        <v>351</v>
      </c>
      <c r="B691" s="282" t="s">
        <v>2753</v>
      </c>
      <c r="C691" s="282" t="s">
        <v>108</v>
      </c>
      <c r="D691" s="282" t="s">
        <v>2754</v>
      </c>
      <c r="E691" s="283" t="s">
        <v>2755</v>
      </c>
      <c r="F691" s="282" t="s">
        <v>177</v>
      </c>
      <c r="G691" s="284">
        <v>12</v>
      </c>
      <c r="H691" s="284">
        <v>12</v>
      </c>
      <c r="I691" s="284">
        <v>0</v>
      </c>
      <c r="J691" s="284">
        <v>0</v>
      </c>
      <c r="K691" s="284">
        <v>212</v>
      </c>
      <c r="L691" s="284">
        <v>611</v>
      </c>
      <c r="M691" s="282" t="s">
        <v>2756</v>
      </c>
      <c r="N691" s="282" t="s">
        <v>113</v>
      </c>
      <c r="O691" s="282">
        <v>2019.4</v>
      </c>
      <c r="P691" s="282">
        <v>2019.9</v>
      </c>
      <c r="Q691" s="282" t="s">
        <v>2696</v>
      </c>
      <c r="R691" s="282" t="s">
        <v>115</v>
      </c>
      <c r="S691" s="297"/>
    </row>
    <row r="692" s="100" customFormat="1" ht="40" customHeight="1" spans="1:19">
      <c r="A692" s="185">
        <v>352</v>
      </c>
      <c r="B692" s="282" t="s">
        <v>2757</v>
      </c>
      <c r="C692" s="282" t="s">
        <v>108</v>
      </c>
      <c r="D692" s="282" t="s">
        <v>2758</v>
      </c>
      <c r="E692" s="283" t="s">
        <v>2759</v>
      </c>
      <c r="F692" s="282" t="s">
        <v>177</v>
      </c>
      <c r="G692" s="285">
        <v>18</v>
      </c>
      <c r="H692" s="282">
        <v>18</v>
      </c>
      <c r="I692" s="282">
        <v>0</v>
      </c>
      <c r="J692" s="282">
        <v>0</v>
      </c>
      <c r="K692" s="282">
        <v>56</v>
      </c>
      <c r="L692" s="282">
        <v>142</v>
      </c>
      <c r="M692" s="282" t="s">
        <v>2720</v>
      </c>
      <c r="N692" s="282" t="s">
        <v>113</v>
      </c>
      <c r="O692" s="282">
        <v>2019.4</v>
      </c>
      <c r="P692" s="282">
        <v>2019.11</v>
      </c>
      <c r="Q692" s="282" t="s">
        <v>2696</v>
      </c>
      <c r="R692" s="282" t="s">
        <v>115</v>
      </c>
      <c r="S692" s="298"/>
    </row>
    <row r="693" s="100" customFormat="1" ht="54" customHeight="1" spans="1:19">
      <c r="A693" s="185">
        <v>353</v>
      </c>
      <c r="B693" s="282" t="s">
        <v>2760</v>
      </c>
      <c r="C693" s="282" t="s">
        <v>108</v>
      </c>
      <c r="D693" s="282" t="s">
        <v>2761</v>
      </c>
      <c r="E693" s="283" t="s">
        <v>2762</v>
      </c>
      <c r="F693" s="282" t="s">
        <v>203</v>
      </c>
      <c r="G693" s="285">
        <v>15</v>
      </c>
      <c r="H693" s="282">
        <v>15</v>
      </c>
      <c r="I693" s="282">
        <v>0</v>
      </c>
      <c r="J693" s="282">
        <v>0</v>
      </c>
      <c r="K693" s="282">
        <v>165</v>
      </c>
      <c r="L693" s="282">
        <v>568</v>
      </c>
      <c r="M693" s="282" t="s">
        <v>2763</v>
      </c>
      <c r="N693" s="282" t="s">
        <v>113</v>
      </c>
      <c r="O693" s="282">
        <v>2019.6</v>
      </c>
      <c r="P693" s="282">
        <v>2019.9</v>
      </c>
      <c r="Q693" s="282" t="s">
        <v>2696</v>
      </c>
      <c r="R693" s="282" t="s">
        <v>115</v>
      </c>
      <c r="S693" s="298"/>
    </row>
    <row r="694" s="100" customFormat="1" ht="46" customHeight="1" spans="1:19">
      <c r="A694" s="185">
        <v>354</v>
      </c>
      <c r="B694" s="185" t="s">
        <v>2764</v>
      </c>
      <c r="C694" s="185" t="s">
        <v>108</v>
      </c>
      <c r="D694" s="185" t="s">
        <v>2765</v>
      </c>
      <c r="E694" s="186" t="s">
        <v>2766</v>
      </c>
      <c r="F694" s="169" t="s">
        <v>177</v>
      </c>
      <c r="G694" s="52">
        <v>19</v>
      </c>
      <c r="H694" s="52">
        <v>19</v>
      </c>
      <c r="I694" s="73">
        <v>0</v>
      </c>
      <c r="J694" s="73">
        <v>0</v>
      </c>
      <c r="K694" s="52">
        <v>35</v>
      </c>
      <c r="L694" s="52">
        <v>160</v>
      </c>
      <c r="M694" s="185" t="s">
        <v>2767</v>
      </c>
      <c r="N694" s="185" t="s">
        <v>113</v>
      </c>
      <c r="O694" s="199">
        <v>43556</v>
      </c>
      <c r="P694" s="199">
        <v>43800</v>
      </c>
      <c r="Q694" s="169" t="s">
        <v>2768</v>
      </c>
      <c r="R694" s="185" t="s">
        <v>115</v>
      </c>
      <c r="S694" s="201"/>
    </row>
    <row r="695" s="100" customFormat="1" ht="40" customHeight="1" spans="1:19">
      <c r="A695" s="185">
        <v>355</v>
      </c>
      <c r="B695" s="185" t="s">
        <v>2769</v>
      </c>
      <c r="C695" s="185" t="s">
        <v>108</v>
      </c>
      <c r="D695" s="185" t="s">
        <v>2770</v>
      </c>
      <c r="E695" s="186" t="s">
        <v>2771</v>
      </c>
      <c r="F695" s="185" t="s">
        <v>177</v>
      </c>
      <c r="G695" s="52">
        <v>15</v>
      </c>
      <c r="H695" s="52">
        <v>15</v>
      </c>
      <c r="I695" s="52">
        <v>0</v>
      </c>
      <c r="J695" s="52">
        <v>0</v>
      </c>
      <c r="K695" s="52">
        <v>140</v>
      </c>
      <c r="L695" s="52">
        <v>580</v>
      </c>
      <c r="M695" s="185" t="s">
        <v>2772</v>
      </c>
      <c r="N695" s="185" t="s">
        <v>113</v>
      </c>
      <c r="O695" s="199">
        <v>43556</v>
      </c>
      <c r="P695" s="199">
        <v>43800</v>
      </c>
      <c r="Q695" s="169" t="s">
        <v>2768</v>
      </c>
      <c r="R695" s="185" t="s">
        <v>124</v>
      </c>
      <c r="S695" s="201"/>
    </row>
    <row r="696" s="100" customFormat="1" ht="40" customHeight="1" spans="1:19">
      <c r="A696" s="185">
        <v>356</v>
      </c>
      <c r="B696" s="169" t="s">
        <v>2773</v>
      </c>
      <c r="C696" s="185" t="s">
        <v>108</v>
      </c>
      <c r="D696" s="169" t="s">
        <v>2774</v>
      </c>
      <c r="E696" s="195" t="s">
        <v>2775</v>
      </c>
      <c r="F696" s="169" t="s">
        <v>177</v>
      </c>
      <c r="G696" s="73">
        <v>15</v>
      </c>
      <c r="H696" s="73">
        <v>15</v>
      </c>
      <c r="I696" s="52">
        <v>0</v>
      </c>
      <c r="J696" s="52">
        <v>0</v>
      </c>
      <c r="K696" s="73">
        <v>60</v>
      </c>
      <c r="L696" s="73">
        <v>212</v>
      </c>
      <c r="M696" s="169" t="s">
        <v>2776</v>
      </c>
      <c r="N696" s="185" t="s">
        <v>113</v>
      </c>
      <c r="O696" s="199">
        <v>43556</v>
      </c>
      <c r="P696" s="199">
        <v>43800</v>
      </c>
      <c r="Q696" s="169" t="s">
        <v>2768</v>
      </c>
      <c r="R696" s="185" t="s">
        <v>124</v>
      </c>
      <c r="S696" s="201"/>
    </row>
    <row r="697" s="100" customFormat="1" ht="40" customHeight="1" spans="1:19">
      <c r="A697" s="185">
        <v>357</v>
      </c>
      <c r="B697" s="185" t="s">
        <v>2777</v>
      </c>
      <c r="C697" s="185" t="s">
        <v>108</v>
      </c>
      <c r="D697" s="185" t="s">
        <v>2774</v>
      </c>
      <c r="E697" s="186" t="s">
        <v>2778</v>
      </c>
      <c r="F697" s="169" t="s">
        <v>177</v>
      </c>
      <c r="G697" s="52">
        <v>10</v>
      </c>
      <c r="H697" s="52">
        <v>10</v>
      </c>
      <c r="I697" s="73"/>
      <c r="J697" s="73"/>
      <c r="K697" s="52">
        <v>58</v>
      </c>
      <c r="L697" s="52">
        <v>200</v>
      </c>
      <c r="M697" s="169" t="s">
        <v>2779</v>
      </c>
      <c r="N697" s="185" t="s">
        <v>113</v>
      </c>
      <c r="O697" s="199">
        <v>43556</v>
      </c>
      <c r="P697" s="199">
        <v>43800</v>
      </c>
      <c r="Q697" s="169" t="s">
        <v>2768</v>
      </c>
      <c r="R697" s="185" t="s">
        <v>124</v>
      </c>
      <c r="S697" s="201"/>
    </row>
    <row r="698" s="100" customFormat="1" ht="50" customHeight="1" spans="1:19">
      <c r="A698" s="185">
        <v>358</v>
      </c>
      <c r="B698" s="185" t="s">
        <v>2780</v>
      </c>
      <c r="C698" s="185" t="s">
        <v>108</v>
      </c>
      <c r="D698" s="185" t="s">
        <v>2781</v>
      </c>
      <c r="E698" s="186" t="s">
        <v>2782</v>
      </c>
      <c r="F698" s="169" t="s">
        <v>177</v>
      </c>
      <c r="G698" s="52">
        <v>18</v>
      </c>
      <c r="H698" s="52">
        <v>18</v>
      </c>
      <c r="I698" s="73">
        <v>0</v>
      </c>
      <c r="J698" s="73">
        <v>0</v>
      </c>
      <c r="K698" s="52">
        <v>126</v>
      </c>
      <c r="L698" s="52">
        <v>408</v>
      </c>
      <c r="M698" s="169" t="s">
        <v>2783</v>
      </c>
      <c r="N698" s="185" t="s">
        <v>113</v>
      </c>
      <c r="O698" s="199">
        <v>43556</v>
      </c>
      <c r="P698" s="199">
        <v>43800</v>
      </c>
      <c r="Q698" s="169" t="s">
        <v>2768</v>
      </c>
      <c r="R698" s="185" t="s">
        <v>115</v>
      </c>
      <c r="S698" s="201"/>
    </row>
    <row r="699" s="100" customFormat="1" ht="63" customHeight="1" spans="1:19">
      <c r="A699" s="185">
        <v>359</v>
      </c>
      <c r="B699" s="187" t="s">
        <v>2784</v>
      </c>
      <c r="C699" s="185" t="s">
        <v>108</v>
      </c>
      <c r="D699" s="286" t="s">
        <v>2785</v>
      </c>
      <c r="E699" s="287" t="s">
        <v>2786</v>
      </c>
      <c r="F699" s="286" t="s">
        <v>177</v>
      </c>
      <c r="G699" s="288">
        <v>15</v>
      </c>
      <c r="H699" s="288">
        <v>15</v>
      </c>
      <c r="I699" s="225">
        <v>0</v>
      </c>
      <c r="J699" s="225">
        <v>0</v>
      </c>
      <c r="K699" s="288">
        <v>30</v>
      </c>
      <c r="L699" s="288">
        <v>160</v>
      </c>
      <c r="M699" s="286" t="s">
        <v>2787</v>
      </c>
      <c r="N699" s="286" t="s">
        <v>113</v>
      </c>
      <c r="O699" s="199">
        <v>43556</v>
      </c>
      <c r="P699" s="199">
        <v>43800</v>
      </c>
      <c r="Q699" s="300" t="s">
        <v>2768</v>
      </c>
      <c r="R699" s="286" t="s">
        <v>115</v>
      </c>
      <c r="S699" s="229"/>
    </row>
    <row r="700" s="100" customFormat="1" ht="50" customHeight="1" spans="1:19">
      <c r="A700" s="185">
        <v>360</v>
      </c>
      <c r="B700" s="187" t="s">
        <v>2788</v>
      </c>
      <c r="C700" s="185" t="s">
        <v>108</v>
      </c>
      <c r="D700" s="289" t="s">
        <v>2789</v>
      </c>
      <c r="E700" s="290" t="s">
        <v>2790</v>
      </c>
      <c r="F700" s="289" t="s">
        <v>1372</v>
      </c>
      <c r="G700" s="291">
        <v>8</v>
      </c>
      <c r="H700" s="291">
        <v>8</v>
      </c>
      <c r="I700" s="227">
        <v>0</v>
      </c>
      <c r="J700" s="227">
        <v>0</v>
      </c>
      <c r="K700" s="291">
        <v>35</v>
      </c>
      <c r="L700" s="291">
        <v>136</v>
      </c>
      <c r="M700" s="289" t="s">
        <v>2791</v>
      </c>
      <c r="N700" s="289" t="s">
        <v>2792</v>
      </c>
      <c r="O700" s="199">
        <v>43556</v>
      </c>
      <c r="P700" s="199">
        <v>43800</v>
      </c>
      <c r="Q700" s="300" t="s">
        <v>2793</v>
      </c>
      <c r="R700" s="289" t="s">
        <v>115</v>
      </c>
      <c r="S700" s="229"/>
    </row>
    <row r="701" s="100" customFormat="1" ht="50" customHeight="1" spans="1:19">
      <c r="A701" s="185">
        <v>361</v>
      </c>
      <c r="B701" s="185" t="s">
        <v>2794</v>
      </c>
      <c r="C701" s="185" t="s">
        <v>108</v>
      </c>
      <c r="D701" s="185" t="s">
        <v>2795</v>
      </c>
      <c r="E701" s="186" t="s">
        <v>2796</v>
      </c>
      <c r="F701" s="185" t="s">
        <v>177</v>
      </c>
      <c r="G701" s="52">
        <v>10</v>
      </c>
      <c r="H701" s="52">
        <v>10</v>
      </c>
      <c r="I701" s="52">
        <v>0</v>
      </c>
      <c r="J701" s="52">
        <v>0</v>
      </c>
      <c r="K701" s="52">
        <v>45</v>
      </c>
      <c r="L701" s="52">
        <v>146</v>
      </c>
      <c r="M701" s="185" t="s">
        <v>2797</v>
      </c>
      <c r="N701" s="185" t="s">
        <v>2792</v>
      </c>
      <c r="O701" s="199">
        <v>43556</v>
      </c>
      <c r="P701" s="199">
        <v>43800</v>
      </c>
      <c r="Q701" s="169" t="s">
        <v>2793</v>
      </c>
      <c r="R701" s="185" t="s">
        <v>115</v>
      </c>
      <c r="S701" s="202"/>
    </row>
    <row r="702" s="100" customFormat="1" ht="50" customHeight="1" spans="1:19">
      <c r="A702" s="185">
        <v>362</v>
      </c>
      <c r="B702" s="292" t="s">
        <v>2798</v>
      </c>
      <c r="C702" s="185" t="s">
        <v>108</v>
      </c>
      <c r="D702" s="292" t="s">
        <v>2799</v>
      </c>
      <c r="E702" s="293" t="s">
        <v>2800</v>
      </c>
      <c r="F702" s="292" t="s">
        <v>1372</v>
      </c>
      <c r="G702" s="294">
        <v>20</v>
      </c>
      <c r="H702" s="294">
        <v>20</v>
      </c>
      <c r="I702" s="52">
        <v>0</v>
      </c>
      <c r="J702" s="52">
        <v>0</v>
      </c>
      <c r="K702" s="294">
        <v>38</v>
      </c>
      <c r="L702" s="294">
        <v>135</v>
      </c>
      <c r="M702" s="169" t="s">
        <v>2801</v>
      </c>
      <c r="N702" s="185" t="s">
        <v>113</v>
      </c>
      <c r="O702" s="199">
        <v>43556</v>
      </c>
      <c r="P702" s="199">
        <v>43800</v>
      </c>
      <c r="Q702" s="169" t="s">
        <v>2793</v>
      </c>
      <c r="R702" s="185" t="s">
        <v>124</v>
      </c>
      <c r="S702" s="201"/>
    </row>
    <row r="703" s="100" customFormat="1" ht="39" customHeight="1" spans="1:19">
      <c r="A703" s="185">
        <v>363</v>
      </c>
      <c r="B703" s="292" t="s">
        <v>2802</v>
      </c>
      <c r="C703" s="185" t="s">
        <v>838</v>
      </c>
      <c r="D703" s="292" t="s">
        <v>2803</v>
      </c>
      <c r="E703" s="293" t="s">
        <v>2804</v>
      </c>
      <c r="F703" s="185" t="s">
        <v>177</v>
      </c>
      <c r="G703" s="295">
        <v>12</v>
      </c>
      <c r="H703" s="292">
        <v>12</v>
      </c>
      <c r="I703" s="185">
        <v>0</v>
      </c>
      <c r="J703" s="185">
        <v>0</v>
      </c>
      <c r="K703" s="292">
        <v>60</v>
      </c>
      <c r="L703" s="292">
        <v>210</v>
      </c>
      <c r="M703" s="169" t="s">
        <v>2805</v>
      </c>
      <c r="N703" s="169" t="s">
        <v>113</v>
      </c>
      <c r="O703" s="199">
        <v>43556</v>
      </c>
      <c r="P703" s="199">
        <v>43800</v>
      </c>
      <c r="Q703" s="169" t="s">
        <v>2768</v>
      </c>
      <c r="R703" s="185" t="s">
        <v>124</v>
      </c>
      <c r="S703" s="201"/>
    </row>
    <row r="704" s="100" customFormat="1" ht="90" customHeight="1" spans="1:19">
      <c r="A704" s="185">
        <v>364</v>
      </c>
      <c r="B704" s="292" t="s">
        <v>2806</v>
      </c>
      <c r="C704" s="185" t="s">
        <v>838</v>
      </c>
      <c r="D704" s="292" t="s">
        <v>2803</v>
      </c>
      <c r="E704" s="293" t="s">
        <v>2807</v>
      </c>
      <c r="F704" s="185" t="s">
        <v>177</v>
      </c>
      <c r="G704" s="295">
        <v>63</v>
      </c>
      <c r="H704" s="292">
        <v>63</v>
      </c>
      <c r="I704" s="185">
        <v>0</v>
      </c>
      <c r="J704" s="185">
        <v>0</v>
      </c>
      <c r="K704" s="292">
        <v>50</v>
      </c>
      <c r="L704" s="292">
        <v>153</v>
      </c>
      <c r="M704" s="169" t="s">
        <v>2808</v>
      </c>
      <c r="N704" s="169" t="s">
        <v>113</v>
      </c>
      <c r="O704" s="199">
        <v>43556</v>
      </c>
      <c r="P704" s="199">
        <v>43800</v>
      </c>
      <c r="Q704" s="169" t="s">
        <v>2768</v>
      </c>
      <c r="R704" s="185" t="s">
        <v>124</v>
      </c>
      <c r="S704" s="201"/>
    </row>
    <row r="705" s="100" customFormat="1" ht="45" customHeight="1" spans="1:19">
      <c r="A705" s="185">
        <v>365</v>
      </c>
      <c r="B705" s="292" t="s">
        <v>2809</v>
      </c>
      <c r="C705" s="185" t="s">
        <v>838</v>
      </c>
      <c r="D705" s="292" t="s">
        <v>2803</v>
      </c>
      <c r="E705" s="293" t="s">
        <v>2810</v>
      </c>
      <c r="F705" s="185" t="s">
        <v>177</v>
      </c>
      <c r="G705" s="295">
        <v>25</v>
      </c>
      <c r="H705" s="292">
        <v>25</v>
      </c>
      <c r="I705" s="185">
        <v>0</v>
      </c>
      <c r="J705" s="185">
        <v>0</v>
      </c>
      <c r="K705" s="292">
        <v>62</v>
      </c>
      <c r="L705" s="292">
        <v>183</v>
      </c>
      <c r="M705" s="169" t="s">
        <v>2811</v>
      </c>
      <c r="N705" s="169" t="s">
        <v>113</v>
      </c>
      <c r="O705" s="199">
        <v>43556</v>
      </c>
      <c r="P705" s="199">
        <v>43800</v>
      </c>
      <c r="Q705" s="169" t="s">
        <v>2768</v>
      </c>
      <c r="R705" s="185" t="s">
        <v>124</v>
      </c>
      <c r="S705" s="201"/>
    </row>
    <row r="706" s="100" customFormat="1" ht="55" customHeight="1" spans="1:19">
      <c r="A706" s="185">
        <v>366</v>
      </c>
      <c r="B706" s="73" t="s">
        <v>2812</v>
      </c>
      <c r="C706" s="185" t="s">
        <v>108</v>
      </c>
      <c r="D706" s="169" t="s">
        <v>2813</v>
      </c>
      <c r="E706" s="277" t="s">
        <v>2814</v>
      </c>
      <c r="F706" s="73" t="s">
        <v>177</v>
      </c>
      <c r="G706" s="73">
        <v>20</v>
      </c>
      <c r="H706" s="73">
        <v>20</v>
      </c>
      <c r="I706" s="52">
        <v>0</v>
      </c>
      <c r="J706" s="52">
        <v>0</v>
      </c>
      <c r="K706" s="73">
        <v>476</v>
      </c>
      <c r="L706" s="73">
        <v>1679</v>
      </c>
      <c r="M706" s="169" t="s">
        <v>2815</v>
      </c>
      <c r="N706" s="185" t="s">
        <v>113</v>
      </c>
      <c r="O706" s="199">
        <v>43556</v>
      </c>
      <c r="P706" s="199">
        <v>43800</v>
      </c>
      <c r="Q706" s="169" t="s">
        <v>2768</v>
      </c>
      <c r="R706" s="185" t="s">
        <v>124</v>
      </c>
      <c r="S706" s="201"/>
    </row>
    <row r="707" s="100" customFormat="1" ht="52" customHeight="1" spans="1:19">
      <c r="A707" s="185">
        <v>367</v>
      </c>
      <c r="B707" s="187" t="s">
        <v>2816</v>
      </c>
      <c r="C707" s="185" t="s">
        <v>108</v>
      </c>
      <c r="D707" s="188" t="s">
        <v>2817</v>
      </c>
      <c r="E707" s="301" t="s">
        <v>2818</v>
      </c>
      <c r="F707" s="302" t="s">
        <v>177</v>
      </c>
      <c r="G707" s="303">
        <v>30</v>
      </c>
      <c r="H707" s="303">
        <v>30</v>
      </c>
      <c r="I707" s="225">
        <v>0</v>
      </c>
      <c r="J707" s="225">
        <v>0</v>
      </c>
      <c r="K707" s="303">
        <v>146</v>
      </c>
      <c r="L707" s="303">
        <v>504</v>
      </c>
      <c r="M707" s="302" t="s">
        <v>2819</v>
      </c>
      <c r="N707" s="302" t="s">
        <v>113</v>
      </c>
      <c r="O707" s="199">
        <v>43556</v>
      </c>
      <c r="P707" s="199">
        <v>43800</v>
      </c>
      <c r="Q707" s="300" t="s">
        <v>2768</v>
      </c>
      <c r="R707" s="302" t="s">
        <v>124</v>
      </c>
      <c r="S707" s="229"/>
    </row>
    <row r="708" s="100" customFormat="1" ht="46" customHeight="1" spans="1:19">
      <c r="A708" s="185">
        <v>368</v>
      </c>
      <c r="B708" s="304" t="s">
        <v>2820</v>
      </c>
      <c r="C708" s="52" t="s">
        <v>108</v>
      </c>
      <c r="D708" s="305" t="s">
        <v>947</v>
      </c>
      <c r="E708" s="306" t="s">
        <v>2821</v>
      </c>
      <c r="F708" s="307" t="s">
        <v>177</v>
      </c>
      <c r="G708" s="307">
        <v>10</v>
      </c>
      <c r="H708" s="307">
        <v>10</v>
      </c>
      <c r="I708" s="227">
        <v>0</v>
      </c>
      <c r="J708" s="227">
        <v>0</v>
      </c>
      <c r="K708" s="307">
        <v>41</v>
      </c>
      <c r="L708" s="307">
        <v>135</v>
      </c>
      <c r="M708" s="307" t="s">
        <v>2822</v>
      </c>
      <c r="N708" s="307" t="s">
        <v>2792</v>
      </c>
      <c r="O708" s="199">
        <v>43556</v>
      </c>
      <c r="P708" s="199">
        <v>43800</v>
      </c>
      <c r="Q708" s="307" t="s">
        <v>2793</v>
      </c>
      <c r="R708" s="307" t="s">
        <v>124</v>
      </c>
      <c r="S708" s="317"/>
    </row>
    <row r="709" s="100" customFormat="1" ht="56" customHeight="1" spans="1:19">
      <c r="A709" s="185">
        <v>369</v>
      </c>
      <c r="B709" s="169" t="s">
        <v>2823</v>
      </c>
      <c r="C709" s="185" t="s">
        <v>108</v>
      </c>
      <c r="D709" s="169" t="s">
        <v>2824</v>
      </c>
      <c r="E709" s="195" t="s">
        <v>2825</v>
      </c>
      <c r="F709" s="169" t="s">
        <v>177</v>
      </c>
      <c r="G709" s="308">
        <v>15</v>
      </c>
      <c r="H709" s="73">
        <v>15</v>
      </c>
      <c r="I709" s="73">
        <v>0</v>
      </c>
      <c r="J709" s="73">
        <v>0</v>
      </c>
      <c r="K709" s="308">
        <v>36</v>
      </c>
      <c r="L709" s="73">
        <v>147</v>
      </c>
      <c r="M709" s="169" t="s">
        <v>2826</v>
      </c>
      <c r="N709" s="185" t="s">
        <v>113</v>
      </c>
      <c r="O709" s="199">
        <v>43556</v>
      </c>
      <c r="P709" s="199">
        <v>43800</v>
      </c>
      <c r="Q709" s="169" t="s">
        <v>2793</v>
      </c>
      <c r="R709" s="169" t="s">
        <v>124</v>
      </c>
      <c r="S709" s="202"/>
    </row>
    <row r="710" s="100" customFormat="1" ht="124" customHeight="1" spans="1:19">
      <c r="A710" s="185">
        <v>370</v>
      </c>
      <c r="B710" s="169" t="s">
        <v>2827</v>
      </c>
      <c r="C710" s="185" t="s">
        <v>108</v>
      </c>
      <c r="D710" s="169" t="s">
        <v>2828</v>
      </c>
      <c r="E710" s="309" t="s">
        <v>2829</v>
      </c>
      <c r="F710" s="169" t="s">
        <v>177</v>
      </c>
      <c r="G710" s="73">
        <v>15</v>
      </c>
      <c r="H710" s="73">
        <v>15</v>
      </c>
      <c r="I710" s="52">
        <v>0</v>
      </c>
      <c r="J710" s="52">
        <v>0</v>
      </c>
      <c r="K710" s="73">
        <v>110</v>
      </c>
      <c r="L710" s="73">
        <v>410</v>
      </c>
      <c r="M710" s="169" t="s">
        <v>2830</v>
      </c>
      <c r="N710" s="185" t="s">
        <v>113</v>
      </c>
      <c r="O710" s="199">
        <v>43556</v>
      </c>
      <c r="P710" s="199">
        <v>43800</v>
      </c>
      <c r="Q710" s="169" t="s">
        <v>2793</v>
      </c>
      <c r="R710" s="169" t="s">
        <v>124</v>
      </c>
      <c r="S710" s="201"/>
    </row>
    <row r="711" s="100" customFormat="1" ht="56" customHeight="1" spans="1:19">
      <c r="A711" s="185">
        <v>371</v>
      </c>
      <c r="B711" s="185" t="s">
        <v>2831</v>
      </c>
      <c r="C711" s="185" t="s">
        <v>108</v>
      </c>
      <c r="D711" s="169" t="s">
        <v>2832</v>
      </c>
      <c r="E711" s="186" t="s">
        <v>2833</v>
      </c>
      <c r="F711" s="169" t="s">
        <v>177</v>
      </c>
      <c r="G711" s="52">
        <v>8</v>
      </c>
      <c r="H711" s="52">
        <v>8</v>
      </c>
      <c r="I711" s="73">
        <v>0</v>
      </c>
      <c r="J711" s="73">
        <v>0</v>
      </c>
      <c r="K711" s="73">
        <v>12</v>
      </c>
      <c r="L711" s="73">
        <v>40</v>
      </c>
      <c r="M711" s="169" t="s">
        <v>2834</v>
      </c>
      <c r="N711" s="185" t="s">
        <v>113</v>
      </c>
      <c r="O711" s="199">
        <v>43556</v>
      </c>
      <c r="P711" s="199">
        <v>43800</v>
      </c>
      <c r="Q711" s="169" t="s">
        <v>2768</v>
      </c>
      <c r="R711" s="169" t="s">
        <v>124</v>
      </c>
      <c r="S711" s="201"/>
    </row>
    <row r="712" s="100" customFormat="1" ht="51" customHeight="1" spans="1:19">
      <c r="A712" s="185">
        <v>372</v>
      </c>
      <c r="B712" s="169" t="s">
        <v>2835</v>
      </c>
      <c r="C712" s="185" t="s">
        <v>108</v>
      </c>
      <c r="D712" s="169" t="s">
        <v>2836</v>
      </c>
      <c r="E712" s="195" t="s">
        <v>2837</v>
      </c>
      <c r="F712" s="169" t="s">
        <v>1372</v>
      </c>
      <c r="G712" s="73">
        <v>7</v>
      </c>
      <c r="H712" s="73">
        <v>7</v>
      </c>
      <c r="I712" s="52">
        <v>0</v>
      </c>
      <c r="J712" s="52">
        <v>0</v>
      </c>
      <c r="K712" s="73">
        <v>85</v>
      </c>
      <c r="L712" s="73">
        <v>280</v>
      </c>
      <c r="M712" s="169" t="s">
        <v>2838</v>
      </c>
      <c r="N712" s="185" t="s">
        <v>113</v>
      </c>
      <c r="O712" s="199">
        <v>43556</v>
      </c>
      <c r="P712" s="199">
        <v>43800</v>
      </c>
      <c r="Q712" s="169" t="s">
        <v>2793</v>
      </c>
      <c r="R712" s="169" t="s">
        <v>115</v>
      </c>
      <c r="S712" s="202"/>
    </row>
    <row r="713" s="100" customFormat="1" ht="79" customHeight="1" spans="1:19">
      <c r="A713" s="185">
        <v>373</v>
      </c>
      <c r="B713" s="169" t="s">
        <v>2839</v>
      </c>
      <c r="C713" s="185" t="s">
        <v>108</v>
      </c>
      <c r="D713" s="169" t="s">
        <v>2840</v>
      </c>
      <c r="E713" s="195" t="s">
        <v>2841</v>
      </c>
      <c r="F713" s="169" t="s">
        <v>177</v>
      </c>
      <c r="G713" s="73">
        <v>25</v>
      </c>
      <c r="H713" s="73">
        <v>25</v>
      </c>
      <c r="I713" s="73">
        <v>0</v>
      </c>
      <c r="J713" s="73">
        <v>0</v>
      </c>
      <c r="K713" s="73">
        <v>120</v>
      </c>
      <c r="L713" s="73">
        <v>520</v>
      </c>
      <c r="M713" s="169" t="s">
        <v>1404</v>
      </c>
      <c r="N713" s="169" t="s">
        <v>113</v>
      </c>
      <c r="O713" s="199">
        <v>43556</v>
      </c>
      <c r="P713" s="199">
        <v>43800</v>
      </c>
      <c r="Q713" s="169" t="s">
        <v>2768</v>
      </c>
      <c r="R713" s="185" t="s">
        <v>124</v>
      </c>
      <c r="S713" s="201"/>
    </row>
    <row r="714" s="100" customFormat="1" ht="61" customHeight="1" spans="1:19">
      <c r="A714" s="185">
        <v>374</v>
      </c>
      <c r="B714" s="169" t="s">
        <v>2842</v>
      </c>
      <c r="C714" s="185" t="s">
        <v>108</v>
      </c>
      <c r="D714" s="169" t="s">
        <v>2843</v>
      </c>
      <c r="E714" s="195" t="s">
        <v>2844</v>
      </c>
      <c r="F714" s="169" t="s">
        <v>177</v>
      </c>
      <c r="G714" s="73">
        <v>15</v>
      </c>
      <c r="H714" s="73">
        <v>15</v>
      </c>
      <c r="I714" s="73">
        <v>0</v>
      </c>
      <c r="J714" s="73">
        <v>0</v>
      </c>
      <c r="K714" s="73">
        <v>100</v>
      </c>
      <c r="L714" s="73">
        <v>450</v>
      </c>
      <c r="M714" s="169" t="s">
        <v>2845</v>
      </c>
      <c r="N714" s="169" t="s">
        <v>2846</v>
      </c>
      <c r="O714" s="199">
        <v>43556</v>
      </c>
      <c r="P714" s="199">
        <v>43800</v>
      </c>
      <c r="Q714" s="169" t="s">
        <v>2768</v>
      </c>
      <c r="R714" s="185" t="s">
        <v>124</v>
      </c>
      <c r="S714" s="201"/>
    </row>
    <row r="715" s="100" customFormat="1" ht="55" customHeight="1" spans="1:19">
      <c r="A715" s="185">
        <v>375</v>
      </c>
      <c r="B715" s="185" t="s">
        <v>2847</v>
      </c>
      <c r="C715" s="185" t="s">
        <v>108</v>
      </c>
      <c r="D715" s="185" t="s">
        <v>2848</v>
      </c>
      <c r="E715" s="186" t="s">
        <v>2849</v>
      </c>
      <c r="F715" s="292" t="s">
        <v>177</v>
      </c>
      <c r="G715" s="52">
        <v>25</v>
      </c>
      <c r="H715" s="52">
        <v>25</v>
      </c>
      <c r="I715" s="73">
        <v>0</v>
      </c>
      <c r="J715" s="73">
        <v>0</v>
      </c>
      <c r="K715" s="52">
        <v>100</v>
      </c>
      <c r="L715" s="52">
        <v>450</v>
      </c>
      <c r="M715" s="169" t="s">
        <v>2845</v>
      </c>
      <c r="N715" s="169" t="s">
        <v>2846</v>
      </c>
      <c r="O715" s="199">
        <v>43556</v>
      </c>
      <c r="P715" s="199">
        <v>43800</v>
      </c>
      <c r="Q715" s="169" t="s">
        <v>2768</v>
      </c>
      <c r="R715" s="185" t="s">
        <v>124</v>
      </c>
      <c r="S715" s="201"/>
    </row>
    <row r="716" s="100" customFormat="1" ht="54" customHeight="1" spans="1:19">
      <c r="A716" s="185">
        <v>376</v>
      </c>
      <c r="B716" s="187" t="s">
        <v>2850</v>
      </c>
      <c r="C716" s="185" t="s">
        <v>108</v>
      </c>
      <c r="D716" s="188" t="s">
        <v>2851</v>
      </c>
      <c r="E716" s="310" t="s">
        <v>2852</v>
      </c>
      <c r="F716" s="300" t="s">
        <v>177</v>
      </c>
      <c r="G716" s="307">
        <v>100</v>
      </c>
      <c r="H716" s="307">
        <v>100</v>
      </c>
      <c r="I716" s="225">
        <v>0</v>
      </c>
      <c r="J716" s="225">
        <v>0</v>
      </c>
      <c r="K716" s="307">
        <v>64</v>
      </c>
      <c r="L716" s="307">
        <v>237</v>
      </c>
      <c r="M716" s="300" t="s">
        <v>2853</v>
      </c>
      <c r="N716" s="300" t="s">
        <v>2854</v>
      </c>
      <c r="O716" s="199">
        <v>43556</v>
      </c>
      <c r="P716" s="199">
        <v>43800</v>
      </c>
      <c r="Q716" s="300" t="s">
        <v>2768</v>
      </c>
      <c r="R716" s="300" t="s">
        <v>124</v>
      </c>
      <c r="S716" s="229"/>
    </row>
    <row r="717" s="100" customFormat="1" ht="96" customHeight="1" spans="1:19">
      <c r="A717" s="185">
        <v>377</v>
      </c>
      <c r="B717" s="187" t="s">
        <v>2855</v>
      </c>
      <c r="C717" s="185" t="s">
        <v>108</v>
      </c>
      <c r="D717" s="188" t="s">
        <v>2856</v>
      </c>
      <c r="E717" s="310" t="s">
        <v>2857</v>
      </c>
      <c r="F717" s="300" t="s">
        <v>177</v>
      </c>
      <c r="G717" s="307">
        <v>15</v>
      </c>
      <c r="H717" s="307">
        <v>15</v>
      </c>
      <c r="I717" s="227">
        <v>0</v>
      </c>
      <c r="J717" s="227">
        <v>0</v>
      </c>
      <c r="K717" s="307">
        <v>32</v>
      </c>
      <c r="L717" s="307">
        <v>115</v>
      </c>
      <c r="M717" s="300" t="s">
        <v>2858</v>
      </c>
      <c r="N717" s="300" t="s">
        <v>2792</v>
      </c>
      <c r="O717" s="199">
        <v>43556</v>
      </c>
      <c r="P717" s="199">
        <v>43800</v>
      </c>
      <c r="Q717" s="300" t="s">
        <v>2793</v>
      </c>
      <c r="R717" s="300" t="s">
        <v>115</v>
      </c>
      <c r="S717" s="229"/>
    </row>
    <row r="718" s="100" customFormat="1" ht="49" customHeight="1" spans="1:19">
      <c r="A718" s="185">
        <v>378</v>
      </c>
      <c r="B718" s="185" t="s">
        <v>2859</v>
      </c>
      <c r="C718" s="185" t="s">
        <v>108</v>
      </c>
      <c r="D718" s="169" t="s">
        <v>2860</v>
      </c>
      <c r="E718" s="186" t="s">
        <v>2861</v>
      </c>
      <c r="F718" s="292" t="s">
        <v>177</v>
      </c>
      <c r="G718" s="52">
        <v>10</v>
      </c>
      <c r="H718" s="52">
        <v>10</v>
      </c>
      <c r="I718" s="73">
        <v>0</v>
      </c>
      <c r="J718" s="73">
        <v>0</v>
      </c>
      <c r="K718" s="52">
        <v>12</v>
      </c>
      <c r="L718" s="52">
        <v>45</v>
      </c>
      <c r="M718" s="169" t="s">
        <v>2862</v>
      </c>
      <c r="N718" s="169" t="s">
        <v>2792</v>
      </c>
      <c r="O718" s="199">
        <v>43556</v>
      </c>
      <c r="P718" s="199">
        <v>43800</v>
      </c>
      <c r="Q718" s="169" t="s">
        <v>2793</v>
      </c>
      <c r="R718" s="185" t="s">
        <v>115</v>
      </c>
      <c r="S718" s="201"/>
    </row>
    <row r="719" s="100" customFormat="1" ht="145" customHeight="1" spans="1:19">
      <c r="A719" s="185">
        <v>379</v>
      </c>
      <c r="B719" s="169" t="s">
        <v>2863</v>
      </c>
      <c r="C719" s="185" t="s">
        <v>108</v>
      </c>
      <c r="D719" s="169" t="s">
        <v>2864</v>
      </c>
      <c r="E719" s="311" t="s">
        <v>2865</v>
      </c>
      <c r="F719" s="169" t="s">
        <v>177</v>
      </c>
      <c r="G719" s="73">
        <v>60</v>
      </c>
      <c r="H719" s="73">
        <v>60</v>
      </c>
      <c r="I719" s="52">
        <v>0</v>
      </c>
      <c r="J719" s="52">
        <v>0</v>
      </c>
      <c r="K719" s="73">
        <v>154</v>
      </c>
      <c r="L719" s="73">
        <v>506</v>
      </c>
      <c r="M719" s="169" t="s">
        <v>2866</v>
      </c>
      <c r="N719" s="185" t="s">
        <v>2867</v>
      </c>
      <c r="O719" s="199">
        <v>43556</v>
      </c>
      <c r="P719" s="199">
        <v>43800</v>
      </c>
      <c r="Q719" s="169" t="s">
        <v>2768</v>
      </c>
      <c r="R719" s="185" t="s">
        <v>124</v>
      </c>
      <c r="S719" s="201"/>
    </row>
    <row r="720" s="100" customFormat="1" ht="131" customHeight="1" spans="1:19">
      <c r="A720" s="185">
        <v>380</v>
      </c>
      <c r="B720" s="52" t="s">
        <v>2868</v>
      </c>
      <c r="C720" s="52" t="s">
        <v>108</v>
      </c>
      <c r="D720" s="73" t="s">
        <v>2869</v>
      </c>
      <c r="E720" s="312" t="s">
        <v>2870</v>
      </c>
      <c r="F720" s="73" t="s">
        <v>177</v>
      </c>
      <c r="G720" s="52">
        <v>50</v>
      </c>
      <c r="H720" s="52">
        <v>50</v>
      </c>
      <c r="I720" s="73">
        <v>0</v>
      </c>
      <c r="J720" s="73">
        <v>0</v>
      </c>
      <c r="K720" s="73">
        <v>95</v>
      </c>
      <c r="L720" s="73">
        <v>323</v>
      </c>
      <c r="M720" s="73" t="s">
        <v>2871</v>
      </c>
      <c r="N720" s="52" t="s">
        <v>113</v>
      </c>
      <c r="O720" s="199">
        <v>43556</v>
      </c>
      <c r="P720" s="199">
        <v>43800</v>
      </c>
      <c r="Q720" s="73" t="s">
        <v>2768</v>
      </c>
      <c r="R720" s="73" t="s">
        <v>124</v>
      </c>
      <c r="S720" s="201"/>
    </row>
    <row r="721" s="100" customFormat="1" ht="54" customHeight="1" spans="1:19">
      <c r="A721" s="185">
        <v>381</v>
      </c>
      <c r="B721" s="52" t="s">
        <v>2872</v>
      </c>
      <c r="C721" s="52" t="s">
        <v>108</v>
      </c>
      <c r="D721" s="73" t="s">
        <v>2873</v>
      </c>
      <c r="E721" s="312" t="s">
        <v>2874</v>
      </c>
      <c r="F721" s="73" t="s">
        <v>177</v>
      </c>
      <c r="G721" s="52">
        <v>12</v>
      </c>
      <c r="H721" s="52">
        <v>12</v>
      </c>
      <c r="I721" s="73">
        <v>0</v>
      </c>
      <c r="J721" s="73">
        <v>0</v>
      </c>
      <c r="K721" s="73">
        <v>95</v>
      </c>
      <c r="L721" s="73">
        <v>412</v>
      </c>
      <c r="M721" s="73" t="s">
        <v>2875</v>
      </c>
      <c r="N721" s="52" t="s">
        <v>2876</v>
      </c>
      <c r="O721" s="199">
        <v>43556</v>
      </c>
      <c r="P721" s="199">
        <v>43800</v>
      </c>
      <c r="Q721" s="73" t="s">
        <v>2793</v>
      </c>
      <c r="R721" s="73" t="s">
        <v>124</v>
      </c>
      <c r="S721" s="201"/>
    </row>
    <row r="722" s="100" customFormat="1" ht="106" customHeight="1" spans="1:19">
      <c r="A722" s="185">
        <v>382</v>
      </c>
      <c r="B722" s="52" t="s">
        <v>2877</v>
      </c>
      <c r="C722" s="52" t="s">
        <v>108</v>
      </c>
      <c r="D722" s="73" t="s">
        <v>2878</v>
      </c>
      <c r="E722" s="312" t="s">
        <v>2879</v>
      </c>
      <c r="F722" s="73" t="s">
        <v>177</v>
      </c>
      <c r="G722" s="52">
        <v>26</v>
      </c>
      <c r="H722" s="52">
        <v>26</v>
      </c>
      <c r="I722" s="73">
        <v>0</v>
      </c>
      <c r="J722" s="73">
        <v>0</v>
      </c>
      <c r="K722" s="73">
        <v>95</v>
      </c>
      <c r="L722" s="73">
        <v>412</v>
      </c>
      <c r="M722" s="73" t="s">
        <v>2880</v>
      </c>
      <c r="N722" s="52" t="s">
        <v>2881</v>
      </c>
      <c r="O722" s="199">
        <v>43556</v>
      </c>
      <c r="P722" s="199">
        <v>43800</v>
      </c>
      <c r="Q722" s="73" t="s">
        <v>2793</v>
      </c>
      <c r="R722" s="73" t="s">
        <v>124</v>
      </c>
      <c r="S722" s="201"/>
    </row>
    <row r="723" s="100" customFormat="1" ht="54" customHeight="1" spans="1:19">
      <c r="A723" s="185">
        <v>383</v>
      </c>
      <c r="B723" s="52" t="s">
        <v>2882</v>
      </c>
      <c r="C723" s="52" t="s">
        <v>108</v>
      </c>
      <c r="D723" s="73" t="s">
        <v>2878</v>
      </c>
      <c r="E723" s="312" t="s">
        <v>2883</v>
      </c>
      <c r="F723" s="73" t="s">
        <v>177</v>
      </c>
      <c r="G723" s="116">
        <v>10</v>
      </c>
      <c r="H723" s="52">
        <v>10</v>
      </c>
      <c r="I723" s="73">
        <v>0</v>
      </c>
      <c r="J723" s="73">
        <v>0</v>
      </c>
      <c r="K723" s="73" t="s">
        <v>2884</v>
      </c>
      <c r="L723" s="73" t="s">
        <v>2885</v>
      </c>
      <c r="M723" s="73" t="s">
        <v>62</v>
      </c>
      <c r="N723" s="52" t="s">
        <v>2886</v>
      </c>
      <c r="O723" s="199">
        <v>43557</v>
      </c>
      <c r="P723" s="199">
        <v>43801</v>
      </c>
      <c r="Q723" s="73" t="s">
        <v>2793</v>
      </c>
      <c r="R723" s="73" t="s">
        <v>124</v>
      </c>
      <c r="S723" s="201"/>
    </row>
    <row r="724" s="100" customFormat="1" ht="46" customHeight="1" spans="1:19">
      <c r="A724" s="185">
        <v>384</v>
      </c>
      <c r="B724" s="52" t="s">
        <v>2887</v>
      </c>
      <c r="C724" s="52" t="s">
        <v>108</v>
      </c>
      <c r="D724" s="73" t="s">
        <v>2878</v>
      </c>
      <c r="E724" s="312" t="s">
        <v>2888</v>
      </c>
      <c r="F724" s="73" t="s">
        <v>177</v>
      </c>
      <c r="G724" s="116">
        <v>5</v>
      </c>
      <c r="H724" s="52">
        <v>5</v>
      </c>
      <c r="I724" s="73">
        <v>0</v>
      </c>
      <c r="J724" s="73">
        <v>0</v>
      </c>
      <c r="K724" s="73">
        <v>95</v>
      </c>
      <c r="L724" s="73">
        <v>412</v>
      </c>
      <c r="M724" s="73" t="s">
        <v>2880</v>
      </c>
      <c r="N724" s="52" t="s">
        <v>2881</v>
      </c>
      <c r="O724" s="199">
        <v>43558</v>
      </c>
      <c r="P724" s="199">
        <v>43802</v>
      </c>
      <c r="Q724" s="73" t="s">
        <v>2793</v>
      </c>
      <c r="R724" s="73" t="s">
        <v>124</v>
      </c>
      <c r="S724" s="201"/>
    </row>
    <row r="725" s="100" customFormat="1" ht="102" customHeight="1" spans="1:19">
      <c r="A725" s="185">
        <v>385</v>
      </c>
      <c r="B725" s="52" t="s">
        <v>2889</v>
      </c>
      <c r="C725" s="52" t="s">
        <v>108</v>
      </c>
      <c r="D725" s="73" t="s">
        <v>2878</v>
      </c>
      <c r="E725" s="312" t="s">
        <v>2890</v>
      </c>
      <c r="F725" s="73" t="s">
        <v>2891</v>
      </c>
      <c r="G725" s="116">
        <v>7</v>
      </c>
      <c r="H725" s="52">
        <v>7</v>
      </c>
      <c r="I725" s="73">
        <v>0</v>
      </c>
      <c r="J725" s="73">
        <v>0</v>
      </c>
      <c r="K725" s="73">
        <v>95</v>
      </c>
      <c r="L725" s="73">
        <v>412</v>
      </c>
      <c r="M725" s="73" t="s">
        <v>2880</v>
      </c>
      <c r="N725" s="52" t="s">
        <v>2881</v>
      </c>
      <c r="O725" s="199">
        <v>43559</v>
      </c>
      <c r="P725" s="199">
        <v>43803</v>
      </c>
      <c r="Q725" s="73" t="s">
        <v>2793</v>
      </c>
      <c r="R725" s="73" t="s">
        <v>124</v>
      </c>
      <c r="S725" s="201"/>
    </row>
    <row r="726" s="100" customFormat="1" ht="51" customHeight="1" spans="1:19">
      <c r="A726" s="185">
        <v>386</v>
      </c>
      <c r="B726" s="169" t="s">
        <v>2892</v>
      </c>
      <c r="C726" s="185" t="s">
        <v>108</v>
      </c>
      <c r="D726" s="169" t="s">
        <v>2893</v>
      </c>
      <c r="E726" s="195" t="s">
        <v>2894</v>
      </c>
      <c r="F726" s="169" t="s">
        <v>177</v>
      </c>
      <c r="G726" s="73">
        <v>27</v>
      </c>
      <c r="H726" s="73">
        <v>27</v>
      </c>
      <c r="I726" s="73">
        <v>0</v>
      </c>
      <c r="J726" s="73">
        <v>0</v>
      </c>
      <c r="K726" s="73">
        <v>56</v>
      </c>
      <c r="L726" s="73">
        <v>186</v>
      </c>
      <c r="M726" s="169" t="s">
        <v>2895</v>
      </c>
      <c r="N726" s="185" t="s">
        <v>113</v>
      </c>
      <c r="O726" s="199">
        <v>43560</v>
      </c>
      <c r="P726" s="199">
        <v>43804</v>
      </c>
      <c r="Q726" s="169" t="s">
        <v>2793</v>
      </c>
      <c r="R726" s="169" t="s">
        <v>124</v>
      </c>
      <c r="S726" s="201"/>
    </row>
    <row r="727" s="100" customFormat="1" ht="46" customHeight="1" spans="1:19">
      <c r="A727" s="185">
        <v>387</v>
      </c>
      <c r="B727" s="169" t="s">
        <v>2896</v>
      </c>
      <c r="C727" s="185" t="s">
        <v>108</v>
      </c>
      <c r="D727" s="169" t="s">
        <v>2897</v>
      </c>
      <c r="E727" s="195" t="s">
        <v>2898</v>
      </c>
      <c r="F727" s="169" t="s">
        <v>1372</v>
      </c>
      <c r="G727" s="73">
        <v>12</v>
      </c>
      <c r="H727" s="73">
        <v>12</v>
      </c>
      <c r="I727" s="52">
        <v>0</v>
      </c>
      <c r="J727" s="52">
        <v>0</v>
      </c>
      <c r="K727" s="73">
        <v>56</v>
      </c>
      <c r="L727" s="73">
        <v>186</v>
      </c>
      <c r="M727" s="169" t="s">
        <v>2895</v>
      </c>
      <c r="N727" s="185" t="s">
        <v>113</v>
      </c>
      <c r="O727" s="199">
        <v>43556</v>
      </c>
      <c r="P727" s="199">
        <v>43800</v>
      </c>
      <c r="Q727" s="169" t="s">
        <v>2793</v>
      </c>
      <c r="R727" s="169" t="s">
        <v>124</v>
      </c>
      <c r="S727" s="201"/>
    </row>
    <row r="728" s="100" customFormat="1" ht="46" customHeight="1" spans="1:19">
      <c r="A728" s="185">
        <v>388</v>
      </c>
      <c r="B728" s="169" t="s">
        <v>2899</v>
      </c>
      <c r="C728" s="185" t="s">
        <v>108</v>
      </c>
      <c r="D728" s="169" t="s">
        <v>2900</v>
      </c>
      <c r="E728" s="195" t="s">
        <v>2901</v>
      </c>
      <c r="F728" s="169" t="s">
        <v>177</v>
      </c>
      <c r="G728" s="73">
        <v>10</v>
      </c>
      <c r="H728" s="73">
        <v>10</v>
      </c>
      <c r="I728" s="52">
        <v>0</v>
      </c>
      <c r="J728" s="52">
        <v>0</v>
      </c>
      <c r="K728" s="73">
        <v>56</v>
      </c>
      <c r="L728" s="73">
        <v>205</v>
      </c>
      <c r="M728" s="169" t="s">
        <v>2902</v>
      </c>
      <c r="N728" s="185" t="s">
        <v>113</v>
      </c>
      <c r="O728" s="199">
        <v>43556</v>
      </c>
      <c r="P728" s="199">
        <v>43800</v>
      </c>
      <c r="Q728" s="169" t="s">
        <v>2793</v>
      </c>
      <c r="R728" s="169" t="s">
        <v>115</v>
      </c>
      <c r="S728" s="201"/>
    </row>
    <row r="729" s="100" customFormat="1" ht="40" customHeight="1" spans="1:19">
      <c r="A729" s="185">
        <v>389</v>
      </c>
      <c r="B729" s="185" t="s">
        <v>2903</v>
      </c>
      <c r="C729" s="185" t="s">
        <v>108</v>
      </c>
      <c r="D729" s="185" t="s">
        <v>2904</v>
      </c>
      <c r="E729" s="186" t="s">
        <v>2905</v>
      </c>
      <c r="F729" s="169" t="s">
        <v>177</v>
      </c>
      <c r="G729" s="52">
        <v>5</v>
      </c>
      <c r="H729" s="52">
        <v>5</v>
      </c>
      <c r="I729" s="73">
        <v>0</v>
      </c>
      <c r="J729" s="73">
        <v>0</v>
      </c>
      <c r="K729" s="52">
        <v>25</v>
      </c>
      <c r="L729" s="52">
        <v>84</v>
      </c>
      <c r="M729" s="169" t="s">
        <v>2906</v>
      </c>
      <c r="N729" s="185" t="s">
        <v>113</v>
      </c>
      <c r="O729" s="199">
        <v>43556</v>
      </c>
      <c r="P729" s="199">
        <v>43800</v>
      </c>
      <c r="Q729" s="169" t="s">
        <v>2793</v>
      </c>
      <c r="R729" s="169" t="s">
        <v>115</v>
      </c>
      <c r="S729" s="201"/>
    </row>
    <row r="730" s="100" customFormat="1" ht="40" customHeight="1" spans="1:19">
      <c r="A730" s="185">
        <v>390</v>
      </c>
      <c r="B730" s="169" t="s">
        <v>2907</v>
      </c>
      <c r="C730" s="185" t="s">
        <v>108</v>
      </c>
      <c r="D730" s="169" t="s">
        <v>2908</v>
      </c>
      <c r="E730" s="195" t="s">
        <v>2909</v>
      </c>
      <c r="F730" s="169" t="s">
        <v>177</v>
      </c>
      <c r="G730" s="313">
        <v>10</v>
      </c>
      <c r="H730" s="169">
        <v>10</v>
      </c>
      <c r="I730" s="185">
        <v>0</v>
      </c>
      <c r="J730" s="185">
        <v>0</v>
      </c>
      <c r="K730" s="169">
        <v>27</v>
      </c>
      <c r="L730" s="169">
        <v>92</v>
      </c>
      <c r="M730" s="169" t="s">
        <v>2910</v>
      </c>
      <c r="N730" s="185" t="s">
        <v>113</v>
      </c>
      <c r="O730" s="199">
        <v>43556</v>
      </c>
      <c r="P730" s="199">
        <v>43800</v>
      </c>
      <c r="Q730" s="169" t="s">
        <v>2793</v>
      </c>
      <c r="R730" s="169" t="s">
        <v>115</v>
      </c>
      <c r="S730" s="201"/>
    </row>
    <row r="731" s="100" customFormat="1" ht="40" customHeight="1" spans="1:19">
      <c r="A731" s="185">
        <v>391</v>
      </c>
      <c r="B731" s="169" t="s">
        <v>2911</v>
      </c>
      <c r="C731" s="185" t="s">
        <v>108</v>
      </c>
      <c r="D731" s="169" t="s">
        <v>2912</v>
      </c>
      <c r="E731" s="195" t="s">
        <v>2913</v>
      </c>
      <c r="F731" s="169" t="s">
        <v>177</v>
      </c>
      <c r="G731" s="313">
        <v>10</v>
      </c>
      <c r="H731" s="313">
        <v>5</v>
      </c>
      <c r="I731" s="185"/>
      <c r="J731" s="185">
        <v>5</v>
      </c>
      <c r="K731" s="169">
        <v>27</v>
      </c>
      <c r="L731" s="169">
        <v>92</v>
      </c>
      <c r="M731" s="169" t="s">
        <v>2914</v>
      </c>
      <c r="N731" s="185" t="s">
        <v>113</v>
      </c>
      <c r="O731" s="199">
        <v>43556</v>
      </c>
      <c r="P731" s="199">
        <v>43800</v>
      </c>
      <c r="Q731" s="169" t="s">
        <v>2793</v>
      </c>
      <c r="R731" s="169" t="s">
        <v>115</v>
      </c>
      <c r="S731" s="201"/>
    </row>
    <row r="732" s="100" customFormat="1" ht="126" customHeight="1" spans="1:19">
      <c r="A732" s="185">
        <v>392</v>
      </c>
      <c r="B732" s="185" t="s">
        <v>2915</v>
      </c>
      <c r="C732" s="185" t="s">
        <v>108</v>
      </c>
      <c r="D732" s="185" t="s">
        <v>2916</v>
      </c>
      <c r="E732" s="186" t="s">
        <v>2917</v>
      </c>
      <c r="F732" s="185" t="s">
        <v>177</v>
      </c>
      <c r="G732" s="52">
        <v>12</v>
      </c>
      <c r="H732" s="52">
        <v>12</v>
      </c>
      <c r="I732" s="52">
        <v>0</v>
      </c>
      <c r="J732" s="52">
        <v>0</v>
      </c>
      <c r="K732" s="52">
        <v>85</v>
      </c>
      <c r="L732" s="52">
        <v>300</v>
      </c>
      <c r="M732" s="185" t="s">
        <v>2918</v>
      </c>
      <c r="N732" s="185" t="s">
        <v>113</v>
      </c>
      <c r="O732" s="199">
        <v>43556</v>
      </c>
      <c r="P732" s="199">
        <v>43800</v>
      </c>
      <c r="Q732" s="169" t="s">
        <v>2768</v>
      </c>
      <c r="R732" s="185" t="s">
        <v>115</v>
      </c>
      <c r="S732" s="202"/>
    </row>
    <row r="733" s="100" customFormat="1" ht="40" customHeight="1" spans="1:19">
      <c r="A733" s="185">
        <v>393</v>
      </c>
      <c r="B733" s="185" t="s">
        <v>2919</v>
      </c>
      <c r="C733" s="185" t="s">
        <v>108</v>
      </c>
      <c r="D733" s="185" t="s">
        <v>2920</v>
      </c>
      <c r="E733" s="186" t="s">
        <v>2921</v>
      </c>
      <c r="F733" s="185" t="s">
        <v>177</v>
      </c>
      <c r="G733" s="52">
        <v>10</v>
      </c>
      <c r="H733" s="52">
        <v>10</v>
      </c>
      <c r="I733" s="52">
        <v>0</v>
      </c>
      <c r="J733" s="52">
        <v>0</v>
      </c>
      <c r="K733" s="52">
        <v>55</v>
      </c>
      <c r="L733" s="52">
        <v>202</v>
      </c>
      <c r="M733" s="185" t="s">
        <v>2922</v>
      </c>
      <c r="N733" s="185" t="s">
        <v>2923</v>
      </c>
      <c r="O733" s="199">
        <v>43556</v>
      </c>
      <c r="P733" s="199">
        <v>43800</v>
      </c>
      <c r="Q733" s="185" t="s">
        <v>2924</v>
      </c>
      <c r="R733" s="185" t="s">
        <v>115</v>
      </c>
      <c r="S733" s="201"/>
    </row>
    <row r="734" s="100" customFormat="1" ht="49" customHeight="1" spans="1:19">
      <c r="A734" s="185">
        <v>394</v>
      </c>
      <c r="B734" s="185" t="s">
        <v>2925</v>
      </c>
      <c r="C734" s="185" t="s">
        <v>108</v>
      </c>
      <c r="D734" s="185" t="s">
        <v>2926</v>
      </c>
      <c r="E734" s="186" t="s">
        <v>2927</v>
      </c>
      <c r="F734" s="185" t="s">
        <v>177</v>
      </c>
      <c r="G734" s="116">
        <v>20</v>
      </c>
      <c r="H734" s="185">
        <v>20</v>
      </c>
      <c r="I734" s="185">
        <v>0</v>
      </c>
      <c r="J734" s="185">
        <v>0</v>
      </c>
      <c r="K734" s="185">
        <v>109</v>
      </c>
      <c r="L734" s="185">
        <v>524</v>
      </c>
      <c r="M734" s="185" t="s">
        <v>2928</v>
      </c>
      <c r="N734" s="185" t="s">
        <v>113</v>
      </c>
      <c r="O734" s="199">
        <v>43556</v>
      </c>
      <c r="P734" s="199">
        <v>43800</v>
      </c>
      <c r="Q734" s="185" t="s">
        <v>2768</v>
      </c>
      <c r="R734" s="185" t="s">
        <v>124</v>
      </c>
      <c r="S734" s="201"/>
    </row>
    <row r="735" s="100" customFormat="1" ht="66" customHeight="1" spans="1:19">
      <c r="A735" s="185">
        <v>395</v>
      </c>
      <c r="B735" s="185" t="s">
        <v>2929</v>
      </c>
      <c r="C735" s="185" t="s">
        <v>108</v>
      </c>
      <c r="D735" s="185" t="s">
        <v>2930</v>
      </c>
      <c r="E735" s="186" t="s">
        <v>2931</v>
      </c>
      <c r="F735" s="185" t="s">
        <v>177</v>
      </c>
      <c r="G735" s="185">
        <v>30</v>
      </c>
      <c r="H735" s="185">
        <v>30</v>
      </c>
      <c r="I735" s="185">
        <v>0</v>
      </c>
      <c r="J735" s="185">
        <v>0</v>
      </c>
      <c r="K735" s="185">
        <v>109</v>
      </c>
      <c r="L735" s="185">
        <v>524</v>
      </c>
      <c r="M735" s="185" t="s">
        <v>2928</v>
      </c>
      <c r="N735" s="185" t="s">
        <v>113</v>
      </c>
      <c r="O735" s="199">
        <v>43556</v>
      </c>
      <c r="P735" s="199">
        <v>43800</v>
      </c>
      <c r="Q735" s="185" t="s">
        <v>2768</v>
      </c>
      <c r="R735" s="185" t="s">
        <v>124</v>
      </c>
      <c r="S735" s="201"/>
    </row>
    <row r="736" s="100" customFormat="1" ht="40" customHeight="1" spans="1:19">
      <c r="A736" s="185">
        <v>396</v>
      </c>
      <c r="B736" s="169" t="s">
        <v>2932</v>
      </c>
      <c r="C736" s="169" t="s">
        <v>108</v>
      </c>
      <c r="D736" s="169" t="s">
        <v>2933</v>
      </c>
      <c r="E736" s="195" t="s">
        <v>2934</v>
      </c>
      <c r="F736" s="169" t="s">
        <v>177</v>
      </c>
      <c r="G736" s="73">
        <v>40</v>
      </c>
      <c r="H736" s="73">
        <v>40</v>
      </c>
      <c r="I736" s="73">
        <v>0</v>
      </c>
      <c r="J736" s="73">
        <v>0</v>
      </c>
      <c r="K736" s="73">
        <v>5</v>
      </c>
      <c r="L736" s="73">
        <v>15</v>
      </c>
      <c r="M736" s="169" t="s">
        <v>2935</v>
      </c>
      <c r="N736" s="169" t="s">
        <v>1757</v>
      </c>
      <c r="O736" s="169">
        <v>2019.3</v>
      </c>
      <c r="P736" s="169">
        <v>2019.11</v>
      </c>
      <c r="Q736" s="169" t="s">
        <v>2936</v>
      </c>
      <c r="R736" s="169" t="s">
        <v>124</v>
      </c>
      <c r="S736" s="202"/>
    </row>
    <row r="737" s="100" customFormat="1" ht="46" customHeight="1" spans="1:19">
      <c r="A737" s="185">
        <v>397</v>
      </c>
      <c r="B737" s="169" t="s">
        <v>2937</v>
      </c>
      <c r="C737" s="185" t="s">
        <v>108</v>
      </c>
      <c r="D737" s="169" t="s">
        <v>2938</v>
      </c>
      <c r="E737" s="195" t="s">
        <v>2939</v>
      </c>
      <c r="F737" s="169" t="s">
        <v>111</v>
      </c>
      <c r="G737" s="73">
        <v>15</v>
      </c>
      <c r="H737" s="73">
        <v>15</v>
      </c>
      <c r="I737" s="73">
        <v>0</v>
      </c>
      <c r="J737" s="73">
        <v>0</v>
      </c>
      <c r="K737" s="73">
        <v>81</v>
      </c>
      <c r="L737" s="73">
        <v>243</v>
      </c>
      <c r="M737" s="169" t="s">
        <v>2940</v>
      </c>
      <c r="N737" s="185" t="s">
        <v>113</v>
      </c>
      <c r="O737" s="169" t="s">
        <v>2941</v>
      </c>
      <c r="P737" s="169">
        <v>2019.6</v>
      </c>
      <c r="Q737" s="169" t="s">
        <v>2936</v>
      </c>
      <c r="R737" s="169" t="s">
        <v>124</v>
      </c>
      <c r="S737" s="202"/>
    </row>
    <row r="738" s="100" customFormat="1" ht="45" customHeight="1" spans="1:19">
      <c r="A738" s="185">
        <v>398</v>
      </c>
      <c r="B738" s="169" t="s">
        <v>2942</v>
      </c>
      <c r="C738" s="169" t="s">
        <v>108</v>
      </c>
      <c r="D738" s="169" t="s">
        <v>2943</v>
      </c>
      <c r="E738" s="195" t="s">
        <v>2944</v>
      </c>
      <c r="F738" s="169" t="s">
        <v>111</v>
      </c>
      <c r="G738" s="73">
        <v>15</v>
      </c>
      <c r="H738" s="73">
        <v>15</v>
      </c>
      <c r="I738" s="73">
        <v>0</v>
      </c>
      <c r="J738" s="73">
        <v>0</v>
      </c>
      <c r="K738" s="73">
        <v>10</v>
      </c>
      <c r="L738" s="73">
        <v>38</v>
      </c>
      <c r="M738" s="169" t="s">
        <v>2945</v>
      </c>
      <c r="N738" s="169" t="s">
        <v>2471</v>
      </c>
      <c r="O738" s="169">
        <v>2019.3</v>
      </c>
      <c r="P738" s="169">
        <v>2019.12</v>
      </c>
      <c r="Q738" s="169" t="s">
        <v>2936</v>
      </c>
      <c r="R738" s="169" t="s">
        <v>124</v>
      </c>
      <c r="S738" s="202"/>
    </row>
    <row r="739" s="100" customFormat="1" ht="40" customHeight="1" spans="1:19">
      <c r="A739" s="185">
        <v>399</v>
      </c>
      <c r="B739" s="185" t="s">
        <v>2946</v>
      </c>
      <c r="C739" s="169" t="s">
        <v>108</v>
      </c>
      <c r="D739" s="185" t="s">
        <v>2947</v>
      </c>
      <c r="E739" s="186" t="s">
        <v>2948</v>
      </c>
      <c r="F739" s="185" t="s">
        <v>111</v>
      </c>
      <c r="G739" s="52">
        <v>15</v>
      </c>
      <c r="H739" s="52">
        <v>15</v>
      </c>
      <c r="I739" s="52">
        <v>0</v>
      </c>
      <c r="J739" s="52">
        <v>0</v>
      </c>
      <c r="K739" s="52">
        <v>25</v>
      </c>
      <c r="L739" s="52">
        <v>85</v>
      </c>
      <c r="M739" s="169" t="s">
        <v>2949</v>
      </c>
      <c r="N739" s="169" t="s">
        <v>2522</v>
      </c>
      <c r="O739" s="169">
        <v>2019.3</v>
      </c>
      <c r="P739" s="169">
        <v>2019.12</v>
      </c>
      <c r="Q739" s="169" t="s">
        <v>2936</v>
      </c>
      <c r="R739" s="169" t="s">
        <v>115</v>
      </c>
      <c r="S739" s="201"/>
    </row>
    <row r="740" s="100" customFormat="1" ht="40" customHeight="1" spans="1:19">
      <c r="A740" s="185">
        <v>400</v>
      </c>
      <c r="B740" s="185" t="s">
        <v>2950</v>
      </c>
      <c r="C740" s="169" t="s">
        <v>108</v>
      </c>
      <c r="D740" s="185" t="s">
        <v>2951</v>
      </c>
      <c r="E740" s="186" t="s">
        <v>2952</v>
      </c>
      <c r="F740" s="185" t="s">
        <v>111</v>
      </c>
      <c r="G740" s="52">
        <v>6</v>
      </c>
      <c r="H740" s="52">
        <v>6</v>
      </c>
      <c r="I740" s="52">
        <v>0</v>
      </c>
      <c r="J740" s="52">
        <v>0</v>
      </c>
      <c r="K740" s="52">
        <v>34</v>
      </c>
      <c r="L740" s="52">
        <v>142</v>
      </c>
      <c r="M740" s="169" t="s">
        <v>2953</v>
      </c>
      <c r="N740" s="169" t="s">
        <v>2623</v>
      </c>
      <c r="O740" s="185">
        <v>2019.3</v>
      </c>
      <c r="P740" s="185">
        <v>2019.12</v>
      </c>
      <c r="Q740" s="169" t="s">
        <v>2936</v>
      </c>
      <c r="R740" s="185" t="s">
        <v>115</v>
      </c>
      <c r="S740" s="201"/>
    </row>
    <row r="741" s="100" customFormat="1" ht="40" customHeight="1" spans="1:19">
      <c r="A741" s="185">
        <v>401</v>
      </c>
      <c r="B741" s="169" t="s">
        <v>2954</v>
      </c>
      <c r="C741" s="169" t="s">
        <v>108</v>
      </c>
      <c r="D741" s="169" t="s">
        <v>2955</v>
      </c>
      <c r="E741" s="195" t="s">
        <v>2956</v>
      </c>
      <c r="F741" s="169" t="s">
        <v>1372</v>
      </c>
      <c r="G741" s="73">
        <v>15</v>
      </c>
      <c r="H741" s="73">
        <v>15</v>
      </c>
      <c r="I741" s="73">
        <v>0</v>
      </c>
      <c r="J741" s="73">
        <v>0</v>
      </c>
      <c r="K741" s="73">
        <v>23</v>
      </c>
      <c r="L741" s="73">
        <v>70</v>
      </c>
      <c r="M741" s="169" t="s">
        <v>2957</v>
      </c>
      <c r="N741" s="169" t="s">
        <v>1725</v>
      </c>
      <c r="O741" s="169">
        <v>2019.4</v>
      </c>
      <c r="P741" s="169">
        <v>2019.12</v>
      </c>
      <c r="Q741" s="169" t="s">
        <v>2936</v>
      </c>
      <c r="R741" s="169" t="s">
        <v>115</v>
      </c>
      <c r="S741" s="202"/>
    </row>
    <row r="742" s="100" customFormat="1" ht="40" customHeight="1" spans="1:19">
      <c r="A742" s="185">
        <v>402</v>
      </c>
      <c r="B742" s="169" t="s">
        <v>2958</v>
      </c>
      <c r="C742" s="185" t="s">
        <v>108</v>
      </c>
      <c r="D742" s="169" t="s">
        <v>2959</v>
      </c>
      <c r="E742" s="195" t="s">
        <v>2960</v>
      </c>
      <c r="F742" s="169" t="s">
        <v>111</v>
      </c>
      <c r="G742" s="73">
        <v>13</v>
      </c>
      <c r="H742" s="73">
        <v>13</v>
      </c>
      <c r="I742" s="73">
        <v>0</v>
      </c>
      <c r="J742" s="73">
        <v>0</v>
      </c>
      <c r="K742" s="73">
        <v>135</v>
      </c>
      <c r="L742" s="73">
        <v>220</v>
      </c>
      <c r="M742" s="169" t="s">
        <v>2961</v>
      </c>
      <c r="N742" s="185" t="s">
        <v>113</v>
      </c>
      <c r="O742" s="169" t="s">
        <v>2962</v>
      </c>
      <c r="P742" s="169">
        <v>2019.6</v>
      </c>
      <c r="Q742" s="169" t="s">
        <v>2936</v>
      </c>
      <c r="R742" s="169" t="s">
        <v>115</v>
      </c>
      <c r="S742" s="202"/>
    </row>
    <row r="743" s="100" customFormat="1" ht="40" customHeight="1" spans="1:19">
      <c r="A743" s="185">
        <v>403</v>
      </c>
      <c r="B743" s="169" t="s">
        <v>2963</v>
      </c>
      <c r="C743" s="169" t="s">
        <v>108</v>
      </c>
      <c r="D743" s="169" t="s">
        <v>2964</v>
      </c>
      <c r="E743" s="195" t="s">
        <v>2965</v>
      </c>
      <c r="F743" s="169" t="s">
        <v>1372</v>
      </c>
      <c r="G743" s="73">
        <v>7</v>
      </c>
      <c r="H743" s="73">
        <v>7</v>
      </c>
      <c r="I743" s="73">
        <v>0</v>
      </c>
      <c r="J743" s="73">
        <v>0</v>
      </c>
      <c r="K743" s="73">
        <v>60</v>
      </c>
      <c r="L743" s="73">
        <v>224</v>
      </c>
      <c r="M743" s="169" t="s">
        <v>2966</v>
      </c>
      <c r="N743" s="169" t="s">
        <v>2967</v>
      </c>
      <c r="O743" s="169">
        <v>2019.4</v>
      </c>
      <c r="P743" s="169">
        <v>2019.12</v>
      </c>
      <c r="Q743" s="169" t="s">
        <v>2936</v>
      </c>
      <c r="R743" s="169" t="s">
        <v>115</v>
      </c>
      <c r="S743" s="202"/>
    </row>
    <row r="744" s="100" customFormat="1" ht="40" customHeight="1" spans="1:19">
      <c r="A744" s="185">
        <v>404</v>
      </c>
      <c r="B744" s="169" t="s">
        <v>2968</v>
      </c>
      <c r="C744" s="169" t="s">
        <v>108</v>
      </c>
      <c r="D744" s="169" t="s">
        <v>2969</v>
      </c>
      <c r="E744" s="195" t="s">
        <v>2970</v>
      </c>
      <c r="F744" s="169" t="s">
        <v>177</v>
      </c>
      <c r="G744" s="73">
        <v>12</v>
      </c>
      <c r="H744" s="73">
        <v>12</v>
      </c>
      <c r="I744" s="73">
        <v>0</v>
      </c>
      <c r="J744" s="73">
        <v>0</v>
      </c>
      <c r="K744" s="73">
        <v>8</v>
      </c>
      <c r="L744" s="73">
        <v>28</v>
      </c>
      <c r="M744" s="169" t="s">
        <v>2971</v>
      </c>
      <c r="N744" s="169" t="s">
        <v>1739</v>
      </c>
      <c r="O744" s="169">
        <v>2019.3</v>
      </c>
      <c r="P744" s="169">
        <v>2019.11</v>
      </c>
      <c r="Q744" s="169" t="s">
        <v>2936</v>
      </c>
      <c r="R744" s="169" t="s">
        <v>115</v>
      </c>
      <c r="S744" s="202"/>
    </row>
    <row r="745" s="100" customFormat="1" ht="60" customHeight="1" spans="1:19">
      <c r="A745" s="185">
        <v>405</v>
      </c>
      <c r="B745" s="169" t="s">
        <v>2972</v>
      </c>
      <c r="C745" s="169" t="s">
        <v>108</v>
      </c>
      <c r="D745" s="169" t="s">
        <v>2973</v>
      </c>
      <c r="E745" s="195" t="s">
        <v>2974</v>
      </c>
      <c r="F745" s="169" t="s">
        <v>1372</v>
      </c>
      <c r="G745" s="73">
        <v>10</v>
      </c>
      <c r="H745" s="73">
        <v>10</v>
      </c>
      <c r="I745" s="73">
        <v>0</v>
      </c>
      <c r="J745" s="73">
        <v>0</v>
      </c>
      <c r="K745" s="73">
        <v>194</v>
      </c>
      <c r="L745" s="73">
        <v>710</v>
      </c>
      <c r="M745" s="169" t="s">
        <v>2975</v>
      </c>
      <c r="N745" s="169" t="s">
        <v>2976</v>
      </c>
      <c r="O745" s="169">
        <v>2019.4</v>
      </c>
      <c r="P745" s="169">
        <v>2019.11</v>
      </c>
      <c r="Q745" s="169" t="s">
        <v>2936</v>
      </c>
      <c r="R745" s="169" t="s">
        <v>115</v>
      </c>
      <c r="S745" s="202"/>
    </row>
    <row r="746" s="100" customFormat="1" ht="40" customHeight="1" spans="1:19">
      <c r="A746" s="185">
        <v>406</v>
      </c>
      <c r="B746" s="169" t="s">
        <v>2977</v>
      </c>
      <c r="C746" s="169" t="s">
        <v>108</v>
      </c>
      <c r="D746" s="169" t="s">
        <v>2978</v>
      </c>
      <c r="E746" s="195" t="s">
        <v>2979</v>
      </c>
      <c r="F746" s="169" t="s">
        <v>111</v>
      </c>
      <c r="G746" s="73">
        <v>15</v>
      </c>
      <c r="H746" s="73">
        <v>15</v>
      </c>
      <c r="I746" s="73">
        <v>0</v>
      </c>
      <c r="J746" s="73">
        <v>0</v>
      </c>
      <c r="K746" s="73">
        <v>15</v>
      </c>
      <c r="L746" s="73">
        <v>50</v>
      </c>
      <c r="M746" s="169" t="s">
        <v>2980</v>
      </c>
      <c r="N746" s="169" t="s">
        <v>2609</v>
      </c>
      <c r="O746" s="169">
        <v>2019.4</v>
      </c>
      <c r="P746" s="169">
        <v>2019.11</v>
      </c>
      <c r="Q746" s="169" t="s">
        <v>2936</v>
      </c>
      <c r="R746" s="169" t="s">
        <v>115</v>
      </c>
      <c r="S746" s="202"/>
    </row>
    <row r="747" s="100" customFormat="1" ht="40" customHeight="1" spans="1:19">
      <c r="A747" s="185">
        <v>407</v>
      </c>
      <c r="B747" s="169" t="s">
        <v>2981</v>
      </c>
      <c r="C747" s="169" t="s">
        <v>108</v>
      </c>
      <c r="D747" s="169" t="s">
        <v>708</v>
      </c>
      <c r="E747" s="195" t="s">
        <v>2982</v>
      </c>
      <c r="F747" s="169" t="s">
        <v>1372</v>
      </c>
      <c r="G747" s="73">
        <v>20</v>
      </c>
      <c r="H747" s="73">
        <v>20</v>
      </c>
      <c r="I747" s="73">
        <v>0</v>
      </c>
      <c r="J747" s="73">
        <v>0</v>
      </c>
      <c r="K747" s="73">
        <v>97</v>
      </c>
      <c r="L747" s="73">
        <v>405</v>
      </c>
      <c r="M747" s="169" t="s">
        <v>2983</v>
      </c>
      <c r="N747" s="169" t="s">
        <v>2984</v>
      </c>
      <c r="O747" s="169">
        <v>2019.4</v>
      </c>
      <c r="P747" s="169">
        <v>2019.12</v>
      </c>
      <c r="Q747" s="169" t="s">
        <v>2936</v>
      </c>
      <c r="R747" s="169" t="s">
        <v>115</v>
      </c>
      <c r="S747" s="202"/>
    </row>
    <row r="748" s="100" customFormat="1" ht="40" customHeight="1" spans="1:19">
      <c r="A748" s="185">
        <v>408</v>
      </c>
      <c r="B748" s="187" t="s">
        <v>2985</v>
      </c>
      <c r="C748" s="185" t="s">
        <v>108</v>
      </c>
      <c r="D748" s="188" t="s">
        <v>2986</v>
      </c>
      <c r="E748" s="248" t="s">
        <v>2987</v>
      </c>
      <c r="F748" s="314" t="s">
        <v>111</v>
      </c>
      <c r="G748" s="315">
        <v>15</v>
      </c>
      <c r="H748" s="315">
        <v>15</v>
      </c>
      <c r="I748" s="227">
        <v>0</v>
      </c>
      <c r="J748" s="227">
        <v>0</v>
      </c>
      <c r="K748" s="315">
        <v>36</v>
      </c>
      <c r="L748" s="315">
        <v>137</v>
      </c>
      <c r="M748" s="314" t="s">
        <v>2988</v>
      </c>
      <c r="N748" s="314" t="s">
        <v>113</v>
      </c>
      <c r="O748" s="315">
        <v>2019.1</v>
      </c>
      <c r="P748" s="315">
        <v>2019.12</v>
      </c>
      <c r="Q748" s="314" t="s">
        <v>2989</v>
      </c>
      <c r="R748" s="314" t="s">
        <v>115</v>
      </c>
      <c r="S748" s="229"/>
    </row>
    <row r="749" s="100" customFormat="1" ht="40" customHeight="1" spans="1:19">
      <c r="A749" s="185">
        <v>409</v>
      </c>
      <c r="B749" s="169" t="s">
        <v>2990</v>
      </c>
      <c r="C749" s="185" t="s">
        <v>108</v>
      </c>
      <c r="D749" s="169" t="s">
        <v>2991</v>
      </c>
      <c r="E749" s="195" t="s">
        <v>2992</v>
      </c>
      <c r="F749" s="169" t="s">
        <v>111</v>
      </c>
      <c r="G749" s="73">
        <v>15</v>
      </c>
      <c r="H749" s="73">
        <v>15</v>
      </c>
      <c r="I749" s="73">
        <v>0</v>
      </c>
      <c r="J749" s="73">
        <v>0</v>
      </c>
      <c r="K749" s="73">
        <v>86</v>
      </c>
      <c r="L749" s="73">
        <v>351</v>
      </c>
      <c r="M749" s="169" t="s">
        <v>2993</v>
      </c>
      <c r="N749" s="169" t="s">
        <v>2994</v>
      </c>
      <c r="O749" s="169">
        <v>2019.3</v>
      </c>
      <c r="P749" s="169">
        <v>2019.12</v>
      </c>
      <c r="Q749" s="314" t="s">
        <v>2995</v>
      </c>
      <c r="R749" s="169" t="s">
        <v>124</v>
      </c>
      <c r="S749" s="201"/>
    </row>
    <row r="750" s="100" customFormat="1" ht="48" customHeight="1" spans="1:19">
      <c r="A750" s="185">
        <v>410</v>
      </c>
      <c r="B750" s="187" t="s">
        <v>2996</v>
      </c>
      <c r="C750" s="185" t="s">
        <v>108</v>
      </c>
      <c r="D750" s="188" t="s">
        <v>2991</v>
      </c>
      <c r="E750" s="248" t="s">
        <v>2997</v>
      </c>
      <c r="F750" s="314" t="s">
        <v>111</v>
      </c>
      <c r="G750" s="315">
        <v>10</v>
      </c>
      <c r="H750" s="315">
        <v>10</v>
      </c>
      <c r="I750" s="227">
        <v>0</v>
      </c>
      <c r="J750" s="227">
        <v>0</v>
      </c>
      <c r="K750" s="315">
        <v>46</v>
      </c>
      <c r="L750" s="315">
        <v>177</v>
      </c>
      <c r="M750" s="314" t="s">
        <v>2998</v>
      </c>
      <c r="N750" s="314" t="s">
        <v>113</v>
      </c>
      <c r="O750" s="315">
        <v>2018.12</v>
      </c>
      <c r="P750" s="315">
        <v>2019.1</v>
      </c>
      <c r="Q750" s="314" t="s">
        <v>2989</v>
      </c>
      <c r="R750" s="314" t="s">
        <v>124</v>
      </c>
      <c r="S750" s="229"/>
    </row>
    <row r="751" s="100" customFormat="1" ht="40" customHeight="1" spans="1:19">
      <c r="A751" s="185">
        <v>411</v>
      </c>
      <c r="B751" s="169" t="s">
        <v>2999</v>
      </c>
      <c r="C751" s="185" t="s">
        <v>108</v>
      </c>
      <c r="D751" s="169" t="s">
        <v>3000</v>
      </c>
      <c r="E751" s="195" t="s">
        <v>3001</v>
      </c>
      <c r="F751" s="169" t="s">
        <v>111</v>
      </c>
      <c r="G751" s="73">
        <v>30</v>
      </c>
      <c r="H751" s="73">
        <v>30</v>
      </c>
      <c r="I751" s="52">
        <v>0</v>
      </c>
      <c r="J751" s="52">
        <v>0</v>
      </c>
      <c r="K751" s="73">
        <v>25</v>
      </c>
      <c r="L751" s="73">
        <v>80</v>
      </c>
      <c r="M751" s="169" t="s">
        <v>3002</v>
      </c>
      <c r="N751" s="185" t="s">
        <v>113</v>
      </c>
      <c r="O751" s="169">
        <v>2019.1</v>
      </c>
      <c r="P751" s="169">
        <v>2019.12</v>
      </c>
      <c r="Q751" s="169" t="s">
        <v>2936</v>
      </c>
      <c r="R751" s="169" t="s">
        <v>124</v>
      </c>
      <c r="S751" s="202"/>
    </row>
    <row r="752" s="100" customFormat="1" ht="40" customHeight="1" spans="1:19">
      <c r="A752" s="185">
        <v>412</v>
      </c>
      <c r="B752" s="187" t="s">
        <v>3003</v>
      </c>
      <c r="C752" s="185" t="s">
        <v>108</v>
      </c>
      <c r="D752" s="188" t="s">
        <v>3004</v>
      </c>
      <c r="E752" s="248" t="s">
        <v>3005</v>
      </c>
      <c r="F752" s="314" t="s">
        <v>111</v>
      </c>
      <c r="G752" s="315">
        <v>12</v>
      </c>
      <c r="H752" s="315">
        <v>12</v>
      </c>
      <c r="I752" s="227">
        <v>0</v>
      </c>
      <c r="J752" s="227">
        <v>0</v>
      </c>
      <c r="K752" s="315">
        <v>35</v>
      </c>
      <c r="L752" s="315">
        <v>271</v>
      </c>
      <c r="M752" s="314" t="s">
        <v>3006</v>
      </c>
      <c r="N752" s="314" t="s">
        <v>113</v>
      </c>
      <c r="O752" s="315">
        <v>2019.1</v>
      </c>
      <c r="P752" s="315">
        <v>2019.12</v>
      </c>
      <c r="Q752" s="314" t="s">
        <v>2989</v>
      </c>
      <c r="R752" s="314" t="s">
        <v>124</v>
      </c>
      <c r="S752" s="229"/>
    </row>
    <row r="753" s="100" customFormat="1" ht="40" customHeight="1" spans="1:19">
      <c r="A753" s="185">
        <v>413</v>
      </c>
      <c r="B753" s="187" t="s">
        <v>3007</v>
      </c>
      <c r="C753" s="185" t="s">
        <v>108</v>
      </c>
      <c r="D753" s="188" t="s">
        <v>3008</v>
      </c>
      <c r="E753" s="316" t="s">
        <v>3009</v>
      </c>
      <c r="F753" s="314" t="s">
        <v>111</v>
      </c>
      <c r="G753" s="315">
        <v>15</v>
      </c>
      <c r="H753" s="315">
        <v>15</v>
      </c>
      <c r="I753" s="225">
        <v>0</v>
      </c>
      <c r="J753" s="225">
        <v>0</v>
      </c>
      <c r="K753" s="315">
        <v>150</v>
      </c>
      <c r="L753" s="315">
        <v>600</v>
      </c>
      <c r="M753" s="314" t="s">
        <v>3010</v>
      </c>
      <c r="N753" s="314" t="s">
        <v>113</v>
      </c>
      <c r="O753" s="315">
        <v>2019.1</v>
      </c>
      <c r="P753" s="315">
        <v>2019.1</v>
      </c>
      <c r="Q753" s="314" t="s">
        <v>2989</v>
      </c>
      <c r="R753" s="314" t="s">
        <v>115</v>
      </c>
      <c r="S753" s="229"/>
    </row>
    <row r="754" s="100" customFormat="1" ht="40" customHeight="1" spans="1:19">
      <c r="A754" s="185">
        <v>414</v>
      </c>
      <c r="B754" s="169" t="s">
        <v>3011</v>
      </c>
      <c r="C754" s="185" t="s">
        <v>108</v>
      </c>
      <c r="D754" s="169" t="s">
        <v>3012</v>
      </c>
      <c r="E754" s="195" t="s">
        <v>3013</v>
      </c>
      <c r="F754" s="169" t="s">
        <v>111</v>
      </c>
      <c r="G754" s="169">
        <v>15</v>
      </c>
      <c r="H754" s="169">
        <v>15</v>
      </c>
      <c r="I754" s="185">
        <v>0</v>
      </c>
      <c r="J754" s="185">
        <v>0</v>
      </c>
      <c r="K754" s="169">
        <v>83</v>
      </c>
      <c r="L754" s="169">
        <v>380</v>
      </c>
      <c r="M754" s="169" t="s">
        <v>3014</v>
      </c>
      <c r="N754" s="200" t="s">
        <v>113</v>
      </c>
      <c r="O754" s="169">
        <v>2019.3</v>
      </c>
      <c r="P754" s="169">
        <v>2019.12</v>
      </c>
      <c r="Q754" s="169" t="s">
        <v>2936</v>
      </c>
      <c r="R754" s="169" t="s">
        <v>115</v>
      </c>
      <c r="S754" s="202"/>
    </row>
    <row r="755" s="100" customFormat="1" ht="40" customHeight="1" spans="1:19">
      <c r="A755" s="185">
        <v>415</v>
      </c>
      <c r="B755" s="187" t="s">
        <v>3015</v>
      </c>
      <c r="C755" s="185" t="s">
        <v>108</v>
      </c>
      <c r="D755" s="188" t="s">
        <v>3016</v>
      </c>
      <c r="E755" s="248" t="s">
        <v>3017</v>
      </c>
      <c r="F755" s="314" t="s">
        <v>111</v>
      </c>
      <c r="G755" s="315">
        <v>15</v>
      </c>
      <c r="H755" s="315">
        <v>15</v>
      </c>
      <c r="I755" s="225">
        <v>0</v>
      </c>
      <c r="J755" s="225">
        <v>0</v>
      </c>
      <c r="K755" s="315">
        <v>89</v>
      </c>
      <c r="L755" s="315">
        <v>312</v>
      </c>
      <c r="M755" s="314" t="s">
        <v>3018</v>
      </c>
      <c r="N755" s="314" t="s">
        <v>113</v>
      </c>
      <c r="O755" s="315">
        <v>2018.8</v>
      </c>
      <c r="P755" s="315">
        <v>2019.2</v>
      </c>
      <c r="Q755" s="314" t="s">
        <v>2989</v>
      </c>
      <c r="R755" s="314" t="s">
        <v>115</v>
      </c>
      <c r="S755" s="229"/>
    </row>
    <row r="756" s="100" customFormat="1" ht="40" customHeight="1" spans="1:19">
      <c r="A756" s="185">
        <v>416</v>
      </c>
      <c r="B756" s="169" t="s">
        <v>3019</v>
      </c>
      <c r="C756" s="185" t="s">
        <v>108</v>
      </c>
      <c r="D756" s="169" t="s">
        <v>3020</v>
      </c>
      <c r="E756" s="195" t="s">
        <v>3021</v>
      </c>
      <c r="F756" s="169" t="s">
        <v>111</v>
      </c>
      <c r="G756" s="73">
        <v>8</v>
      </c>
      <c r="H756" s="73">
        <v>8</v>
      </c>
      <c r="I756" s="52">
        <v>0</v>
      </c>
      <c r="J756" s="52">
        <v>0</v>
      </c>
      <c r="K756" s="73">
        <v>48</v>
      </c>
      <c r="L756" s="73">
        <v>218</v>
      </c>
      <c r="M756" s="169" t="s">
        <v>3022</v>
      </c>
      <c r="N756" s="185" t="s">
        <v>113</v>
      </c>
      <c r="O756" s="169">
        <v>2019.1</v>
      </c>
      <c r="P756" s="169">
        <v>2019.2</v>
      </c>
      <c r="Q756" s="169" t="s">
        <v>2936</v>
      </c>
      <c r="R756" s="169" t="s">
        <v>115</v>
      </c>
      <c r="S756" s="202"/>
    </row>
    <row r="757" s="100" customFormat="1" ht="50" customHeight="1" spans="1:19">
      <c r="A757" s="185">
        <v>417</v>
      </c>
      <c r="B757" s="169" t="s">
        <v>3023</v>
      </c>
      <c r="C757" s="185" t="s">
        <v>108</v>
      </c>
      <c r="D757" s="169" t="s">
        <v>3024</v>
      </c>
      <c r="E757" s="195" t="s">
        <v>3025</v>
      </c>
      <c r="F757" s="169" t="s">
        <v>3026</v>
      </c>
      <c r="G757" s="73">
        <v>15</v>
      </c>
      <c r="H757" s="73">
        <v>15</v>
      </c>
      <c r="I757" s="73">
        <v>0</v>
      </c>
      <c r="J757" s="73">
        <v>0</v>
      </c>
      <c r="K757" s="73">
        <v>95</v>
      </c>
      <c r="L757" s="73">
        <v>421</v>
      </c>
      <c r="M757" s="169" t="s">
        <v>3027</v>
      </c>
      <c r="N757" s="185" t="s">
        <v>113</v>
      </c>
      <c r="O757" s="169">
        <v>2019.1</v>
      </c>
      <c r="P757" s="169">
        <v>2019.4</v>
      </c>
      <c r="Q757" s="169" t="s">
        <v>3028</v>
      </c>
      <c r="R757" s="169" t="s">
        <v>124</v>
      </c>
      <c r="S757" s="202"/>
    </row>
    <row r="758" s="100" customFormat="1" ht="56" customHeight="1" spans="1:19">
      <c r="A758" s="185">
        <v>418</v>
      </c>
      <c r="B758" s="169" t="s">
        <v>3029</v>
      </c>
      <c r="C758" s="185" t="s">
        <v>108</v>
      </c>
      <c r="D758" s="169" t="s">
        <v>3030</v>
      </c>
      <c r="E758" s="195" t="s">
        <v>3031</v>
      </c>
      <c r="F758" s="169" t="s">
        <v>203</v>
      </c>
      <c r="G758" s="73">
        <v>7</v>
      </c>
      <c r="H758" s="73">
        <v>7</v>
      </c>
      <c r="I758" s="73">
        <v>0</v>
      </c>
      <c r="J758" s="73">
        <v>0</v>
      </c>
      <c r="K758" s="73">
        <v>31</v>
      </c>
      <c r="L758" s="73">
        <v>137</v>
      </c>
      <c r="M758" s="169" t="s">
        <v>3032</v>
      </c>
      <c r="N758" s="185" t="s">
        <v>113</v>
      </c>
      <c r="O758" s="169">
        <v>2019.1</v>
      </c>
      <c r="P758" s="169">
        <v>2019.4</v>
      </c>
      <c r="Q758" s="169" t="s">
        <v>3028</v>
      </c>
      <c r="R758" s="169" t="s">
        <v>124</v>
      </c>
      <c r="S758" s="202"/>
    </row>
    <row r="759" s="100" customFormat="1" ht="50" customHeight="1" spans="1:19">
      <c r="A759" s="185">
        <v>419</v>
      </c>
      <c r="B759" s="169" t="s">
        <v>3033</v>
      </c>
      <c r="C759" s="185" t="s">
        <v>108</v>
      </c>
      <c r="D759" s="169" t="s">
        <v>3034</v>
      </c>
      <c r="E759" s="195" t="s">
        <v>3035</v>
      </c>
      <c r="F759" s="169" t="s">
        <v>1052</v>
      </c>
      <c r="G759" s="73">
        <v>10</v>
      </c>
      <c r="H759" s="73">
        <v>10</v>
      </c>
      <c r="I759" s="73">
        <v>0</v>
      </c>
      <c r="J759" s="73">
        <v>0</v>
      </c>
      <c r="K759" s="73">
        <v>57</v>
      </c>
      <c r="L759" s="73">
        <v>214</v>
      </c>
      <c r="M759" s="169" t="s">
        <v>3036</v>
      </c>
      <c r="N759" s="185" t="s">
        <v>113</v>
      </c>
      <c r="O759" s="169">
        <v>2019.1</v>
      </c>
      <c r="P759" s="169">
        <v>2019.5</v>
      </c>
      <c r="Q759" s="169" t="s">
        <v>3028</v>
      </c>
      <c r="R759" s="169" t="s">
        <v>124</v>
      </c>
      <c r="S759" s="202"/>
    </row>
    <row r="760" s="100" customFormat="1" ht="50" customHeight="1" spans="1:19">
      <c r="A760" s="185">
        <v>420</v>
      </c>
      <c r="B760" s="169" t="s">
        <v>3037</v>
      </c>
      <c r="C760" s="185" t="s">
        <v>108</v>
      </c>
      <c r="D760" s="169" t="s">
        <v>3038</v>
      </c>
      <c r="E760" s="195" t="s">
        <v>3039</v>
      </c>
      <c r="F760" s="169" t="s">
        <v>177</v>
      </c>
      <c r="G760" s="169">
        <v>10</v>
      </c>
      <c r="H760" s="169">
        <v>10</v>
      </c>
      <c r="I760" s="73">
        <v>0</v>
      </c>
      <c r="J760" s="73">
        <v>0</v>
      </c>
      <c r="K760" s="73">
        <v>122</v>
      </c>
      <c r="L760" s="73">
        <v>470</v>
      </c>
      <c r="M760" s="169" t="s">
        <v>3040</v>
      </c>
      <c r="N760" s="185" t="s">
        <v>113</v>
      </c>
      <c r="O760" s="169">
        <v>2019.1</v>
      </c>
      <c r="P760" s="169">
        <v>2019.4</v>
      </c>
      <c r="Q760" s="169" t="s">
        <v>3028</v>
      </c>
      <c r="R760" s="169" t="s">
        <v>124</v>
      </c>
      <c r="S760" s="202"/>
    </row>
    <row r="761" s="100" customFormat="1" ht="50" customHeight="1" spans="1:19">
      <c r="A761" s="185">
        <v>421</v>
      </c>
      <c r="B761" s="169" t="s">
        <v>3041</v>
      </c>
      <c r="C761" s="185" t="s">
        <v>108</v>
      </c>
      <c r="D761" s="169" t="s">
        <v>3042</v>
      </c>
      <c r="E761" s="195" t="s">
        <v>3043</v>
      </c>
      <c r="F761" s="169" t="s">
        <v>3026</v>
      </c>
      <c r="G761" s="169">
        <v>6</v>
      </c>
      <c r="H761" s="169">
        <v>6</v>
      </c>
      <c r="I761" s="169">
        <v>0</v>
      </c>
      <c r="J761" s="169">
        <v>0</v>
      </c>
      <c r="K761" s="169">
        <v>29</v>
      </c>
      <c r="L761" s="169">
        <v>112</v>
      </c>
      <c r="M761" s="169" t="s">
        <v>3044</v>
      </c>
      <c r="N761" s="185" t="s">
        <v>113</v>
      </c>
      <c r="O761" s="169">
        <v>2019.5</v>
      </c>
      <c r="P761" s="169">
        <v>2019.9</v>
      </c>
      <c r="Q761" s="169" t="s">
        <v>3028</v>
      </c>
      <c r="R761" s="169" t="s">
        <v>124</v>
      </c>
      <c r="S761" s="202"/>
    </row>
    <row r="762" s="100" customFormat="1" ht="50" customHeight="1" spans="1:19">
      <c r="A762" s="185">
        <v>422</v>
      </c>
      <c r="B762" s="169" t="s">
        <v>3045</v>
      </c>
      <c r="C762" s="185" t="s">
        <v>108</v>
      </c>
      <c r="D762" s="169" t="s">
        <v>3042</v>
      </c>
      <c r="E762" s="195" t="s">
        <v>3046</v>
      </c>
      <c r="F762" s="169" t="s">
        <v>177</v>
      </c>
      <c r="G762" s="169">
        <v>6</v>
      </c>
      <c r="H762" s="169">
        <v>6</v>
      </c>
      <c r="I762" s="169">
        <v>0</v>
      </c>
      <c r="J762" s="169">
        <v>0</v>
      </c>
      <c r="K762" s="169">
        <v>29</v>
      </c>
      <c r="L762" s="169">
        <v>112</v>
      </c>
      <c r="M762" s="169" t="s">
        <v>3047</v>
      </c>
      <c r="N762" s="185" t="s">
        <v>113</v>
      </c>
      <c r="O762" s="169">
        <v>2019.5</v>
      </c>
      <c r="P762" s="169">
        <v>2019.9</v>
      </c>
      <c r="Q762" s="169" t="s">
        <v>3028</v>
      </c>
      <c r="R762" s="169" t="s">
        <v>124</v>
      </c>
      <c r="S762" s="202"/>
    </row>
    <row r="763" s="100" customFormat="1" ht="55" customHeight="1" spans="1:19">
      <c r="A763" s="185">
        <v>423</v>
      </c>
      <c r="B763" s="169" t="s">
        <v>3048</v>
      </c>
      <c r="C763" s="185" t="s">
        <v>108</v>
      </c>
      <c r="D763" s="169" t="s">
        <v>3049</v>
      </c>
      <c r="E763" s="195" t="s">
        <v>3050</v>
      </c>
      <c r="F763" s="169" t="s">
        <v>203</v>
      </c>
      <c r="G763" s="169">
        <v>10</v>
      </c>
      <c r="H763" s="169">
        <v>10</v>
      </c>
      <c r="I763" s="35">
        <v>0</v>
      </c>
      <c r="J763" s="35">
        <v>0</v>
      </c>
      <c r="K763" s="169">
        <v>200</v>
      </c>
      <c r="L763" s="169">
        <v>800</v>
      </c>
      <c r="M763" s="169" t="s">
        <v>3051</v>
      </c>
      <c r="N763" s="200" t="s">
        <v>113</v>
      </c>
      <c r="O763" s="169">
        <v>2019.6</v>
      </c>
      <c r="P763" s="169">
        <v>2019.11</v>
      </c>
      <c r="Q763" s="169" t="s">
        <v>3028</v>
      </c>
      <c r="R763" s="169" t="s">
        <v>124</v>
      </c>
      <c r="S763" s="202"/>
    </row>
    <row r="764" s="100" customFormat="1" ht="57" customHeight="1" spans="1:19">
      <c r="A764" s="185">
        <v>424</v>
      </c>
      <c r="B764" s="169" t="s">
        <v>3052</v>
      </c>
      <c r="C764" s="185" t="s">
        <v>108</v>
      </c>
      <c r="D764" s="169" t="s">
        <v>3053</v>
      </c>
      <c r="E764" s="195" t="s">
        <v>3054</v>
      </c>
      <c r="F764" s="169" t="s">
        <v>177</v>
      </c>
      <c r="G764" s="73">
        <v>4</v>
      </c>
      <c r="H764" s="73">
        <v>4</v>
      </c>
      <c r="I764" s="73">
        <v>0</v>
      </c>
      <c r="J764" s="73">
        <v>0</v>
      </c>
      <c r="K764" s="73">
        <v>150</v>
      </c>
      <c r="L764" s="73">
        <v>300</v>
      </c>
      <c r="M764" s="169" t="s">
        <v>3055</v>
      </c>
      <c r="N764" s="185" t="s">
        <v>113</v>
      </c>
      <c r="O764" s="169">
        <v>2019.6</v>
      </c>
      <c r="P764" s="169">
        <v>2019.11</v>
      </c>
      <c r="Q764" s="169" t="s">
        <v>3028</v>
      </c>
      <c r="R764" s="169" t="s">
        <v>124</v>
      </c>
      <c r="S764" s="202"/>
    </row>
    <row r="765" s="100" customFormat="1" ht="58" customHeight="1" spans="1:19">
      <c r="A765" s="185">
        <v>425</v>
      </c>
      <c r="B765" s="169" t="s">
        <v>3056</v>
      </c>
      <c r="C765" s="185" t="s">
        <v>108</v>
      </c>
      <c r="D765" s="169" t="s">
        <v>3057</v>
      </c>
      <c r="E765" s="195" t="s">
        <v>3058</v>
      </c>
      <c r="F765" s="169" t="s">
        <v>1052</v>
      </c>
      <c r="G765" s="73">
        <v>10</v>
      </c>
      <c r="H765" s="73">
        <v>10</v>
      </c>
      <c r="I765" s="73">
        <v>0</v>
      </c>
      <c r="J765" s="73">
        <v>0</v>
      </c>
      <c r="K765" s="73">
        <v>300</v>
      </c>
      <c r="L765" s="73">
        <v>1200</v>
      </c>
      <c r="M765" s="169" t="s">
        <v>3059</v>
      </c>
      <c r="N765" s="185" t="s">
        <v>113</v>
      </c>
      <c r="O765" s="169">
        <v>2019.6</v>
      </c>
      <c r="P765" s="169">
        <v>2019.11</v>
      </c>
      <c r="Q765" s="169" t="s">
        <v>3028</v>
      </c>
      <c r="R765" s="169" t="s">
        <v>124</v>
      </c>
      <c r="S765" s="202"/>
    </row>
    <row r="766" s="100" customFormat="1" ht="40" customHeight="1" spans="1:19">
      <c r="A766" s="185">
        <v>426</v>
      </c>
      <c r="B766" s="169" t="s">
        <v>3060</v>
      </c>
      <c r="C766" s="185" t="s">
        <v>108</v>
      </c>
      <c r="D766" s="169" t="s">
        <v>722</v>
      </c>
      <c r="E766" s="195" t="s">
        <v>3061</v>
      </c>
      <c r="F766" s="169" t="s">
        <v>177</v>
      </c>
      <c r="G766" s="73">
        <v>15</v>
      </c>
      <c r="H766" s="73">
        <v>15</v>
      </c>
      <c r="I766" s="73">
        <v>0</v>
      </c>
      <c r="J766" s="73">
        <v>0</v>
      </c>
      <c r="K766" s="73">
        <v>30</v>
      </c>
      <c r="L766" s="73">
        <v>116</v>
      </c>
      <c r="M766" s="169" t="s">
        <v>3062</v>
      </c>
      <c r="N766" s="185" t="s">
        <v>113</v>
      </c>
      <c r="O766" s="169">
        <v>2019.1</v>
      </c>
      <c r="P766" s="169">
        <v>2019.5</v>
      </c>
      <c r="Q766" s="169" t="s">
        <v>3028</v>
      </c>
      <c r="R766" s="169" t="s">
        <v>124</v>
      </c>
      <c r="S766" s="202"/>
    </row>
    <row r="767" s="100" customFormat="1" ht="40" customHeight="1" spans="1:19">
      <c r="A767" s="185">
        <v>427</v>
      </c>
      <c r="B767" s="169" t="s">
        <v>3063</v>
      </c>
      <c r="C767" s="185" t="s">
        <v>108</v>
      </c>
      <c r="D767" s="169" t="s">
        <v>722</v>
      </c>
      <c r="E767" s="195" t="s">
        <v>3064</v>
      </c>
      <c r="F767" s="169" t="s">
        <v>177</v>
      </c>
      <c r="G767" s="73">
        <v>10</v>
      </c>
      <c r="H767" s="73">
        <v>10</v>
      </c>
      <c r="I767" s="73">
        <v>0</v>
      </c>
      <c r="J767" s="73">
        <v>0</v>
      </c>
      <c r="K767" s="73">
        <v>60</v>
      </c>
      <c r="L767" s="73">
        <v>252</v>
      </c>
      <c r="M767" s="169" t="s">
        <v>3065</v>
      </c>
      <c r="N767" s="185" t="s">
        <v>113</v>
      </c>
      <c r="O767" s="169">
        <v>2019.2</v>
      </c>
      <c r="P767" s="169">
        <v>2019.6</v>
      </c>
      <c r="Q767" s="169" t="s">
        <v>3028</v>
      </c>
      <c r="R767" s="169" t="s">
        <v>124</v>
      </c>
      <c r="S767" s="202"/>
    </row>
    <row r="768" s="100" customFormat="1" ht="54" customHeight="1" spans="1:19">
      <c r="A768" s="185">
        <v>428</v>
      </c>
      <c r="B768" s="169" t="s">
        <v>3066</v>
      </c>
      <c r="C768" s="185" t="s">
        <v>108</v>
      </c>
      <c r="D768" s="169" t="s">
        <v>3067</v>
      </c>
      <c r="E768" s="195" t="s">
        <v>3068</v>
      </c>
      <c r="F768" s="169" t="s">
        <v>177</v>
      </c>
      <c r="G768" s="73">
        <v>14</v>
      </c>
      <c r="H768" s="73">
        <v>14</v>
      </c>
      <c r="I768" s="73">
        <v>0</v>
      </c>
      <c r="J768" s="73">
        <v>0</v>
      </c>
      <c r="K768" s="73">
        <v>52</v>
      </c>
      <c r="L768" s="73">
        <v>267</v>
      </c>
      <c r="M768" s="169" t="s">
        <v>3069</v>
      </c>
      <c r="N768" s="185" t="s">
        <v>113</v>
      </c>
      <c r="O768" s="169">
        <v>2019.3</v>
      </c>
      <c r="P768" s="169">
        <v>2019.7</v>
      </c>
      <c r="Q768" s="169" t="s">
        <v>3028</v>
      </c>
      <c r="R768" s="169" t="s">
        <v>124</v>
      </c>
      <c r="S768" s="202"/>
    </row>
    <row r="769" s="100" customFormat="1" ht="55" customHeight="1" spans="1:19">
      <c r="A769" s="185">
        <v>429</v>
      </c>
      <c r="B769" s="169" t="s">
        <v>3060</v>
      </c>
      <c r="C769" s="185" t="s">
        <v>108</v>
      </c>
      <c r="D769" s="169" t="s">
        <v>3070</v>
      </c>
      <c r="E769" s="195" t="s">
        <v>3071</v>
      </c>
      <c r="F769" s="169" t="s">
        <v>1372</v>
      </c>
      <c r="G769" s="73">
        <v>10</v>
      </c>
      <c r="H769" s="73">
        <v>10</v>
      </c>
      <c r="I769" s="73">
        <v>0</v>
      </c>
      <c r="J769" s="73">
        <v>0</v>
      </c>
      <c r="K769" s="73">
        <v>31</v>
      </c>
      <c r="L769" s="73">
        <v>135</v>
      </c>
      <c r="M769" s="169" t="s">
        <v>3072</v>
      </c>
      <c r="N769" s="185" t="s">
        <v>113</v>
      </c>
      <c r="O769" s="169">
        <v>2019.2</v>
      </c>
      <c r="P769" s="169">
        <v>2019.6</v>
      </c>
      <c r="Q769" s="169" t="s">
        <v>3028</v>
      </c>
      <c r="R769" s="169" t="s">
        <v>124</v>
      </c>
      <c r="S769" s="202"/>
    </row>
    <row r="770" s="100" customFormat="1" ht="64" customHeight="1" spans="1:19">
      <c r="A770" s="185">
        <v>430</v>
      </c>
      <c r="B770" s="169" t="s">
        <v>3073</v>
      </c>
      <c r="C770" s="185" t="s">
        <v>108</v>
      </c>
      <c r="D770" s="169" t="s">
        <v>719</v>
      </c>
      <c r="E770" s="195" t="s">
        <v>3074</v>
      </c>
      <c r="F770" s="169" t="s">
        <v>177</v>
      </c>
      <c r="G770" s="73">
        <v>7</v>
      </c>
      <c r="H770" s="73">
        <v>7</v>
      </c>
      <c r="I770" s="73">
        <v>0</v>
      </c>
      <c r="J770" s="73">
        <v>0</v>
      </c>
      <c r="K770" s="73">
        <v>20</v>
      </c>
      <c r="L770" s="73">
        <v>70</v>
      </c>
      <c r="M770" s="169" t="s">
        <v>3075</v>
      </c>
      <c r="N770" s="185" t="s">
        <v>113</v>
      </c>
      <c r="O770" s="169">
        <v>2019.4</v>
      </c>
      <c r="P770" s="169">
        <v>2019.12</v>
      </c>
      <c r="Q770" s="169" t="s">
        <v>3028</v>
      </c>
      <c r="R770" s="169" t="s">
        <v>124</v>
      </c>
      <c r="S770" s="202"/>
    </row>
    <row r="771" s="100" customFormat="1" ht="84" customHeight="1" spans="1:19">
      <c r="A771" s="185">
        <v>431</v>
      </c>
      <c r="B771" s="169" t="s">
        <v>3076</v>
      </c>
      <c r="C771" s="185" t="s">
        <v>108</v>
      </c>
      <c r="D771" s="169" t="s">
        <v>3077</v>
      </c>
      <c r="E771" s="195" t="s">
        <v>3078</v>
      </c>
      <c r="F771" s="169" t="s">
        <v>1296</v>
      </c>
      <c r="G771" s="73">
        <v>16</v>
      </c>
      <c r="H771" s="73">
        <v>16</v>
      </c>
      <c r="I771" s="73">
        <v>0</v>
      </c>
      <c r="J771" s="73">
        <v>0</v>
      </c>
      <c r="K771" s="73">
        <v>32</v>
      </c>
      <c r="L771" s="73">
        <v>150</v>
      </c>
      <c r="M771" s="169" t="s">
        <v>2466</v>
      </c>
      <c r="N771" s="185" t="s">
        <v>113</v>
      </c>
      <c r="O771" s="169">
        <v>2019.4</v>
      </c>
      <c r="P771" s="169">
        <v>2019.12</v>
      </c>
      <c r="Q771" s="169" t="s">
        <v>3028</v>
      </c>
      <c r="R771" s="169" t="s">
        <v>124</v>
      </c>
      <c r="S771" s="202"/>
    </row>
    <row r="772" s="100" customFormat="1" ht="50" customHeight="1" spans="1:19">
      <c r="A772" s="185">
        <v>432</v>
      </c>
      <c r="B772" s="169" t="s">
        <v>3079</v>
      </c>
      <c r="C772" s="185" t="s">
        <v>108</v>
      </c>
      <c r="D772" s="169" t="s">
        <v>3080</v>
      </c>
      <c r="E772" s="195" t="s">
        <v>3081</v>
      </c>
      <c r="F772" s="169" t="s">
        <v>3026</v>
      </c>
      <c r="G772" s="73">
        <v>19</v>
      </c>
      <c r="H772" s="73">
        <v>19</v>
      </c>
      <c r="I772" s="73">
        <v>0</v>
      </c>
      <c r="J772" s="73">
        <v>0</v>
      </c>
      <c r="K772" s="73">
        <v>12</v>
      </c>
      <c r="L772" s="73">
        <v>57</v>
      </c>
      <c r="M772" s="169" t="s">
        <v>3082</v>
      </c>
      <c r="N772" s="185" t="s">
        <v>113</v>
      </c>
      <c r="O772" s="169">
        <v>2019.4</v>
      </c>
      <c r="P772" s="169">
        <v>2019.12</v>
      </c>
      <c r="Q772" s="169" t="s">
        <v>3028</v>
      </c>
      <c r="R772" s="169" t="s">
        <v>124</v>
      </c>
      <c r="S772" s="202"/>
    </row>
    <row r="773" s="100" customFormat="1" ht="50" customHeight="1" spans="1:19">
      <c r="A773" s="185">
        <v>433</v>
      </c>
      <c r="B773" s="169" t="s">
        <v>3076</v>
      </c>
      <c r="C773" s="185" t="s">
        <v>108</v>
      </c>
      <c r="D773" s="169" t="s">
        <v>3083</v>
      </c>
      <c r="E773" s="195" t="s">
        <v>3084</v>
      </c>
      <c r="F773" s="169" t="s">
        <v>1296</v>
      </c>
      <c r="G773" s="73">
        <v>6</v>
      </c>
      <c r="H773" s="73">
        <v>6</v>
      </c>
      <c r="I773" s="73">
        <v>0</v>
      </c>
      <c r="J773" s="73">
        <v>0</v>
      </c>
      <c r="K773" s="73">
        <v>20</v>
      </c>
      <c r="L773" s="73">
        <v>70</v>
      </c>
      <c r="M773" s="169" t="s">
        <v>3085</v>
      </c>
      <c r="N773" s="185" t="s">
        <v>113</v>
      </c>
      <c r="O773" s="169">
        <v>2019.4</v>
      </c>
      <c r="P773" s="169">
        <v>2019.12</v>
      </c>
      <c r="Q773" s="169" t="s">
        <v>3028</v>
      </c>
      <c r="R773" s="169" t="s">
        <v>124</v>
      </c>
      <c r="S773" s="202"/>
    </row>
    <row r="774" s="100" customFormat="1" ht="48" customHeight="1" spans="1:19">
      <c r="A774" s="185">
        <v>434</v>
      </c>
      <c r="B774" s="169" t="s">
        <v>3086</v>
      </c>
      <c r="C774" s="185" t="s">
        <v>108</v>
      </c>
      <c r="D774" s="169" t="s">
        <v>719</v>
      </c>
      <c r="E774" s="195" t="s">
        <v>3087</v>
      </c>
      <c r="F774" s="169" t="s">
        <v>177</v>
      </c>
      <c r="G774" s="73">
        <v>12</v>
      </c>
      <c r="H774" s="73">
        <v>12</v>
      </c>
      <c r="I774" s="73">
        <v>0</v>
      </c>
      <c r="J774" s="73">
        <v>0</v>
      </c>
      <c r="K774" s="73">
        <v>38</v>
      </c>
      <c r="L774" s="73">
        <v>137</v>
      </c>
      <c r="M774" s="169" t="s">
        <v>3088</v>
      </c>
      <c r="N774" s="185" t="s">
        <v>113</v>
      </c>
      <c r="O774" s="169">
        <v>2019.4</v>
      </c>
      <c r="P774" s="169">
        <v>2019.12</v>
      </c>
      <c r="Q774" s="169" t="s">
        <v>3028</v>
      </c>
      <c r="R774" s="169" t="s">
        <v>124</v>
      </c>
      <c r="S774" s="202"/>
    </row>
    <row r="775" s="100" customFormat="1" ht="50" customHeight="1" spans="1:19">
      <c r="A775" s="185">
        <v>435</v>
      </c>
      <c r="B775" s="169" t="s">
        <v>3089</v>
      </c>
      <c r="C775" s="169" t="s">
        <v>108</v>
      </c>
      <c r="D775" s="169" t="s">
        <v>3090</v>
      </c>
      <c r="E775" s="195" t="s">
        <v>3091</v>
      </c>
      <c r="F775" s="169" t="s">
        <v>177</v>
      </c>
      <c r="G775" s="73">
        <v>5</v>
      </c>
      <c r="H775" s="73">
        <v>5</v>
      </c>
      <c r="I775" s="73">
        <v>0</v>
      </c>
      <c r="J775" s="73">
        <v>0</v>
      </c>
      <c r="K775" s="73">
        <v>14</v>
      </c>
      <c r="L775" s="73">
        <v>55</v>
      </c>
      <c r="M775" s="169" t="s">
        <v>3092</v>
      </c>
      <c r="N775" s="169" t="s">
        <v>113</v>
      </c>
      <c r="O775" s="226">
        <v>2019.9</v>
      </c>
      <c r="P775" s="226">
        <v>2019.12</v>
      </c>
      <c r="Q775" s="169" t="s">
        <v>3093</v>
      </c>
      <c r="R775" s="169" t="s">
        <v>124</v>
      </c>
      <c r="S775" s="202"/>
    </row>
    <row r="776" s="100" customFormat="1" ht="54" customHeight="1" spans="1:19">
      <c r="A776" s="185">
        <v>436</v>
      </c>
      <c r="B776" s="169" t="s">
        <v>3094</v>
      </c>
      <c r="C776" s="169" t="s">
        <v>108</v>
      </c>
      <c r="D776" s="169" t="s">
        <v>3095</v>
      </c>
      <c r="E776" s="195" t="s">
        <v>3096</v>
      </c>
      <c r="F776" s="169" t="s">
        <v>177</v>
      </c>
      <c r="G776" s="73">
        <v>10</v>
      </c>
      <c r="H776" s="73">
        <v>10</v>
      </c>
      <c r="I776" s="73">
        <v>0</v>
      </c>
      <c r="J776" s="73">
        <v>0</v>
      </c>
      <c r="K776" s="73">
        <v>56</v>
      </c>
      <c r="L776" s="73">
        <v>218</v>
      </c>
      <c r="M776" s="169" t="s">
        <v>3097</v>
      </c>
      <c r="N776" s="169" t="s">
        <v>113</v>
      </c>
      <c r="O776" s="169">
        <v>2019.1</v>
      </c>
      <c r="P776" s="169">
        <v>2019.12</v>
      </c>
      <c r="Q776" s="169" t="s">
        <v>3093</v>
      </c>
      <c r="R776" s="169" t="s">
        <v>124</v>
      </c>
      <c r="S776" s="201"/>
    </row>
    <row r="777" s="100" customFormat="1" ht="47" customHeight="1" spans="1:19">
      <c r="A777" s="185">
        <v>437</v>
      </c>
      <c r="B777" s="169" t="s">
        <v>3098</v>
      </c>
      <c r="C777" s="169" t="s">
        <v>108</v>
      </c>
      <c r="D777" s="169" t="s">
        <v>3099</v>
      </c>
      <c r="E777" s="195" t="s">
        <v>3100</v>
      </c>
      <c r="F777" s="169" t="s">
        <v>111</v>
      </c>
      <c r="G777" s="73">
        <v>15</v>
      </c>
      <c r="H777" s="73">
        <v>15</v>
      </c>
      <c r="I777" s="73">
        <v>0</v>
      </c>
      <c r="J777" s="73">
        <v>0</v>
      </c>
      <c r="K777" s="73">
        <v>120</v>
      </c>
      <c r="L777" s="73">
        <v>416</v>
      </c>
      <c r="M777" s="169" t="s">
        <v>3101</v>
      </c>
      <c r="N777" s="169" t="s">
        <v>113</v>
      </c>
      <c r="O777" s="226">
        <v>2019.9</v>
      </c>
      <c r="P777" s="226">
        <v>2019.12</v>
      </c>
      <c r="Q777" s="169" t="s">
        <v>3093</v>
      </c>
      <c r="R777" s="169" t="s">
        <v>124</v>
      </c>
      <c r="S777" s="202"/>
    </row>
    <row r="778" s="100" customFormat="1" ht="50" customHeight="1" spans="1:19">
      <c r="A778" s="185">
        <v>438</v>
      </c>
      <c r="B778" s="169" t="s">
        <v>3102</v>
      </c>
      <c r="C778" s="169" t="s">
        <v>108</v>
      </c>
      <c r="D778" s="169" t="s">
        <v>3103</v>
      </c>
      <c r="E778" s="195" t="s">
        <v>3104</v>
      </c>
      <c r="F778" s="169" t="s">
        <v>1052</v>
      </c>
      <c r="G778" s="73">
        <v>23</v>
      </c>
      <c r="H778" s="73">
        <v>23</v>
      </c>
      <c r="I778" s="73">
        <v>0</v>
      </c>
      <c r="J778" s="73">
        <v>0</v>
      </c>
      <c r="K778" s="73">
        <v>14</v>
      </c>
      <c r="L778" s="73">
        <v>58</v>
      </c>
      <c r="M778" s="169" t="s">
        <v>3105</v>
      </c>
      <c r="N778" s="169" t="s">
        <v>113</v>
      </c>
      <c r="O778" s="226">
        <v>2019.5</v>
      </c>
      <c r="P778" s="226">
        <v>2019.7</v>
      </c>
      <c r="Q778" s="169" t="s">
        <v>3093</v>
      </c>
      <c r="R778" s="169" t="s">
        <v>115</v>
      </c>
      <c r="S778" s="202"/>
    </row>
    <row r="779" s="100" customFormat="1" ht="50" customHeight="1" spans="1:19">
      <c r="A779" s="185">
        <v>439</v>
      </c>
      <c r="B779" s="169" t="s">
        <v>3106</v>
      </c>
      <c r="C779" s="169" t="s">
        <v>108</v>
      </c>
      <c r="D779" s="169" t="s">
        <v>3107</v>
      </c>
      <c r="E779" s="195" t="s">
        <v>3108</v>
      </c>
      <c r="F779" s="169" t="s">
        <v>177</v>
      </c>
      <c r="G779" s="73">
        <v>20</v>
      </c>
      <c r="H779" s="73">
        <v>10</v>
      </c>
      <c r="I779" s="73">
        <v>10</v>
      </c>
      <c r="J779" s="73">
        <v>0</v>
      </c>
      <c r="K779" s="73">
        <v>15</v>
      </c>
      <c r="L779" s="73">
        <v>72</v>
      </c>
      <c r="M779" s="169" t="s">
        <v>3109</v>
      </c>
      <c r="N779" s="169" t="s">
        <v>113</v>
      </c>
      <c r="O779" s="226">
        <v>2019.8</v>
      </c>
      <c r="P779" s="226" t="s">
        <v>1368</v>
      </c>
      <c r="Q779" s="169" t="s">
        <v>3093</v>
      </c>
      <c r="R779" s="169" t="s">
        <v>115</v>
      </c>
      <c r="S779" s="202"/>
    </row>
    <row r="780" s="100" customFormat="1" ht="45" customHeight="1" spans="1:19">
      <c r="A780" s="185">
        <v>440</v>
      </c>
      <c r="B780" s="169" t="s">
        <v>3110</v>
      </c>
      <c r="C780" s="169" t="s">
        <v>108</v>
      </c>
      <c r="D780" s="169" t="s">
        <v>3111</v>
      </c>
      <c r="E780" s="195" t="s">
        <v>3112</v>
      </c>
      <c r="F780" s="169" t="s">
        <v>111</v>
      </c>
      <c r="G780" s="169">
        <v>5</v>
      </c>
      <c r="H780" s="169">
        <v>5</v>
      </c>
      <c r="I780" s="169">
        <v>0</v>
      </c>
      <c r="J780" s="169">
        <v>0</v>
      </c>
      <c r="K780" s="169">
        <v>13</v>
      </c>
      <c r="L780" s="169">
        <v>62</v>
      </c>
      <c r="M780" s="169" t="s">
        <v>3113</v>
      </c>
      <c r="N780" s="169" t="s">
        <v>113</v>
      </c>
      <c r="O780" s="169">
        <v>2019.1</v>
      </c>
      <c r="P780" s="169">
        <v>2019.12</v>
      </c>
      <c r="Q780" s="169" t="s">
        <v>3093</v>
      </c>
      <c r="R780" s="169" t="s">
        <v>115</v>
      </c>
      <c r="S780" s="201"/>
    </row>
    <row r="781" s="100" customFormat="1" ht="50" customHeight="1" spans="1:19">
      <c r="A781" s="185">
        <v>441</v>
      </c>
      <c r="B781" s="169" t="s">
        <v>3114</v>
      </c>
      <c r="C781" s="169" t="s">
        <v>108</v>
      </c>
      <c r="D781" s="169" t="s">
        <v>3115</v>
      </c>
      <c r="E781" s="195" t="s">
        <v>3116</v>
      </c>
      <c r="F781" s="169" t="s">
        <v>177</v>
      </c>
      <c r="G781" s="73">
        <v>15</v>
      </c>
      <c r="H781" s="73">
        <v>15</v>
      </c>
      <c r="I781" s="73">
        <v>0</v>
      </c>
      <c r="J781" s="73">
        <v>0</v>
      </c>
      <c r="K781" s="73">
        <v>32</v>
      </c>
      <c r="L781" s="73">
        <v>127</v>
      </c>
      <c r="M781" s="169" t="s">
        <v>3117</v>
      </c>
      <c r="N781" s="169" t="s">
        <v>113</v>
      </c>
      <c r="O781" s="226">
        <v>2019.6</v>
      </c>
      <c r="P781" s="226">
        <v>2019.12</v>
      </c>
      <c r="Q781" s="169" t="s">
        <v>3093</v>
      </c>
      <c r="R781" s="169" t="s">
        <v>115</v>
      </c>
      <c r="S781" s="202"/>
    </row>
    <row r="782" s="100" customFormat="1" ht="63" customHeight="1" spans="1:19">
      <c r="A782" s="185">
        <v>442</v>
      </c>
      <c r="B782" s="169" t="s">
        <v>3118</v>
      </c>
      <c r="C782" s="169" t="s">
        <v>108</v>
      </c>
      <c r="D782" s="169" t="s">
        <v>3119</v>
      </c>
      <c r="E782" s="195" t="s">
        <v>3120</v>
      </c>
      <c r="F782" s="169" t="s">
        <v>3121</v>
      </c>
      <c r="G782" s="169">
        <v>15</v>
      </c>
      <c r="H782" s="169">
        <v>15</v>
      </c>
      <c r="I782" s="169">
        <v>0</v>
      </c>
      <c r="J782" s="169">
        <v>0</v>
      </c>
      <c r="K782" s="169">
        <v>81</v>
      </c>
      <c r="L782" s="169">
        <v>253</v>
      </c>
      <c r="M782" s="169" t="s">
        <v>3122</v>
      </c>
      <c r="N782" s="169" t="s">
        <v>113</v>
      </c>
      <c r="O782" s="169">
        <v>2018.9</v>
      </c>
      <c r="P782" s="169">
        <v>2018.12</v>
      </c>
      <c r="Q782" s="169" t="s">
        <v>3093</v>
      </c>
      <c r="R782" s="169" t="s">
        <v>124</v>
      </c>
      <c r="S782" s="201"/>
    </row>
    <row r="783" s="100" customFormat="1" ht="50" customHeight="1" spans="1:19">
      <c r="A783" s="185">
        <v>443</v>
      </c>
      <c r="B783" s="169" t="s">
        <v>3123</v>
      </c>
      <c r="C783" s="169" t="s">
        <v>108</v>
      </c>
      <c r="D783" s="169" t="s">
        <v>3124</v>
      </c>
      <c r="E783" s="195" t="s">
        <v>3125</v>
      </c>
      <c r="F783" s="169" t="s">
        <v>177</v>
      </c>
      <c r="G783" s="169">
        <v>5</v>
      </c>
      <c r="H783" s="169">
        <v>5</v>
      </c>
      <c r="I783" s="169">
        <v>0</v>
      </c>
      <c r="J783" s="169">
        <v>0</v>
      </c>
      <c r="K783" s="169">
        <v>122</v>
      </c>
      <c r="L783" s="169">
        <v>451</v>
      </c>
      <c r="M783" s="169" t="s">
        <v>3126</v>
      </c>
      <c r="N783" s="169" t="s">
        <v>113</v>
      </c>
      <c r="O783" s="169">
        <v>2019.1</v>
      </c>
      <c r="P783" s="169">
        <v>2019.12</v>
      </c>
      <c r="Q783" s="169" t="s">
        <v>3093</v>
      </c>
      <c r="R783" s="169" t="s">
        <v>124</v>
      </c>
      <c r="S783" s="201"/>
    </row>
    <row r="784" s="100" customFormat="1" ht="50" customHeight="1" spans="1:19">
      <c r="A784" s="185">
        <v>444</v>
      </c>
      <c r="B784" s="169" t="s">
        <v>3127</v>
      </c>
      <c r="C784" s="169" t="s">
        <v>108</v>
      </c>
      <c r="D784" s="169" t="s">
        <v>3128</v>
      </c>
      <c r="E784" s="195" t="s">
        <v>3129</v>
      </c>
      <c r="F784" s="169" t="s">
        <v>177</v>
      </c>
      <c r="G784" s="73">
        <v>3</v>
      </c>
      <c r="H784" s="73">
        <v>3</v>
      </c>
      <c r="I784" s="73">
        <v>0</v>
      </c>
      <c r="J784" s="73">
        <v>0</v>
      </c>
      <c r="K784" s="73">
        <v>12</v>
      </c>
      <c r="L784" s="73">
        <v>42</v>
      </c>
      <c r="M784" s="169" t="s">
        <v>3130</v>
      </c>
      <c r="N784" s="169" t="s">
        <v>113</v>
      </c>
      <c r="O784" s="226" t="s">
        <v>1635</v>
      </c>
      <c r="P784" s="226" t="s">
        <v>2737</v>
      </c>
      <c r="Q784" s="169" t="s">
        <v>3093</v>
      </c>
      <c r="R784" s="169" t="s">
        <v>115</v>
      </c>
      <c r="S784" s="202"/>
    </row>
    <row r="785" s="100" customFormat="1" ht="50" customHeight="1" spans="1:19">
      <c r="A785" s="185">
        <v>445</v>
      </c>
      <c r="B785" s="169" t="s">
        <v>3131</v>
      </c>
      <c r="C785" s="169" t="s">
        <v>108</v>
      </c>
      <c r="D785" s="169" t="s">
        <v>3128</v>
      </c>
      <c r="E785" s="195" t="s">
        <v>3132</v>
      </c>
      <c r="F785" s="169" t="s">
        <v>111</v>
      </c>
      <c r="G785" s="73">
        <v>5</v>
      </c>
      <c r="H785" s="73">
        <v>5</v>
      </c>
      <c r="I785" s="73">
        <v>0</v>
      </c>
      <c r="J785" s="73">
        <v>0</v>
      </c>
      <c r="K785" s="73">
        <v>14</v>
      </c>
      <c r="L785" s="73">
        <v>52</v>
      </c>
      <c r="M785" s="169" t="s">
        <v>3133</v>
      </c>
      <c r="N785" s="169" t="s">
        <v>113</v>
      </c>
      <c r="O785" s="226" t="s">
        <v>1635</v>
      </c>
      <c r="P785" s="226" t="s">
        <v>2737</v>
      </c>
      <c r="Q785" s="169" t="s">
        <v>3093</v>
      </c>
      <c r="R785" s="169" t="s">
        <v>115</v>
      </c>
      <c r="S785" s="202"/>
    </row>
    <row r="786" s="100" customFormat="1" ht="50" customHeight="1" spans="1:19">
      <c r="A786" s="185">
        <v>446</v>
      </c>
      <c r="B786" s="169" t="s">
        <v>3134</v>
      </c>
      <c r="C786" s="169" t="s">
        <v>108</v>
      </c>
      <c r="D786" s="169" t="s">
        <v>3135</v>
      </c>
      <c r="E786" s="195" t="s">
        <v>3136</v>
      </c>
      <c r="F786" s="169" t="s">
        <v>111</v>
      </c>
      <c r="G786" s="73">
        <v>6</v>
      </c>
      <c r="H786" s="73">
        <v>6</v>
      </c>
      <c r="I786" s="73">
        <v>0</v>
      </c>
      <c r="J786" s="73">
        <v>0</v>
      </c>
      <c r="K786" s="73">
        <v>22</v>
      </c>
      <c r="L786" s="73">
        <v>67</v>
      </c>
      <c r="M786" s="169" t="s">
        <v>3137</v>
      </c>
      <c r="N786" s="169" t="s">
        <v>113</v>
      </c>
      <c r="O786" s="169">
        <v>2019.1</v>
      </c>
      <c r="P786" s="169">
        <v>2019.12</v>
      </c>
      <c r="Q786" s="169" t="s">
        <v>3093</v>
      </c>
      <c r="R786" s="169" t="s">
        <v>115</v>
      </c>
      <c r="S786" s="201"/>
    </row>
    <row r="787" s="100" customFormat="1" ht="50" customHeight="1" spans="1:19">
      <c r="A787" s="185">
        <v>447</v>
      </c>
      <c r="B787" s="169" t="s">
        <v>3138</v>
      </c>
      <c r="C787" s="169" t="s">
        <v>108</v>
      </c>
      <c r="D787" s="169" t="s">
        <v>3139</v>
      </c>
      <c r="E787" s="195" t="s">
        <v>3140</v>
      </c>
      <c r="F787" s="169" t="s">
        <v>177</v>
      </c>
      <c r="G787" s="73">
        <v>10</v>
      </c>
      <c r="H787" s="73">
        <v>10</v>
      </c>
      <c r="I787" s="73">
        <v>0</v>
      </c>
      <c r="J787" s="73">
        <v>0</v>
      </c>
      <c r="K787" s="73">
        <v>260</v>
      </c>
      <c r="L787" s="73">
        <v>680</v>
      </c>
      <c r="M787" s="169" t="s">
        <v>3141</v>
      </c>
      <c r="N787" s="169" t="s">
        <v>113</v>
      </c>
      <c r="O787" s="169">
        <v>2019.1</v>
      </c>
      <c r="P787" s="169">
        <v>2019.12</v>
      </c>
      <c r="Q787" s="169" t="s">
        <v>3093</v>
      </c>
      <c r="R787" s="169" t="s">
        <v>115</v>
      </c>
      <c r="S787" s="201"/>
    </row>
    <row r="788" s="100" customFormat="1" ht="50" customHeight="1" spans="1:19">
      <c r="A788" s="185">
        <v>448</v>
      </c>
      <c r="B788" s="169" t="s">
        <v>3142</v>
      </c>
      <c r="C788" s="169" t="s">
        <v>108</v>
      </c>
      <c r="D788" s="169" t="s">
        <v>3143</v>
      </c>
      <c r="E788" s="195" t="s">
        <v>3144</v>
      </c>
      <c r="F788" s="169" t="s">
        <v>111</v>
      </c>
      <c r="G788" s="73">
        <v>10</v>
      </c>
      <c r="H788" s="73">
        <v>10</v>
      </c>
      <c r="I788" s="73">
        <v>0</v>
      </c>
      <c r="J788" s="73">
        <v>0</v>
      </c>
      <c r="K788" s="73">
        <v>28</v>
      </c>
      <c r="L788" s="73">
        <v>150</v>
      </c>
      <c r="M788" s="169" t="s">
        <v>3145</v>
      </c>
      <c r="N788" s="169" t="s">
        <v>113</v>
      </c>
      <c r="O788" s="169">
        <v>2019.3</v>
      </c>
      <c r="P788" s="169">
        <v>2019.12</v>
      </c>
      <c r="Q788" s="169" t="s">
        <v>3093</v>
      </c>
      <c r="R788" s="169" t="s">
        <v>124</v>
      </c>
      <c r="S788" s="201"/>
    </row>
    <row r="789" s="100" customFormat="1" ht="50" customHeight="1" spans="1:19">
      <c r="A789" s="185">
        <v>449</v>
      </c>
      <c r="B789" s="169" t="s">
        <v>3146</v>
      </c>
      <c r="C789" s="169" t="s">
        <v>108</v>
      </c>
      <c r="D789" s="169" t="s">
        <v>3147</v>
      </c>
      <c r="E789" s="195" t="s">
        <v>3148</v>
      </c>
      <c r="F789" s="169" t="s">
        <v>3149</v>
      </c>
      <c r="G789" s="73">
        <v>18</v>
      </c>
      <c r="H789" s="73">
        <v>18</v>
      </c>
      <c r="I789" s="73">
        <v>0</v>
      </c>
      <c r="J789" s="73">
        <v>0</v>
      </c>
      <c r="K789" s="73">
        <v>25</v>
      </c>
      <c r="L789" s="73">
        <v>88</v>
      </c>
      <c r="M789" s="169" t="s">
        <v>3150</v>
      </c>
      <c r="N789" s="169" t="s">
        <v>113</v>
      </c>
      <c r="O789" s="169">
        <v>2018.7</v>
      </c>
      <c r="P789" s="169">
        <v>2018.09</v>
      </c>
      <c r="Q789" s="169" t="s">
        <v>3093</v>
      </c>
      <c r="R789" s="169" t="s">
        <v>124</v>
      </c>
      <c r="S789" s="202"/>
    </row>
    <row r="790" s="100" customFormat="1" ht="40" customHeight="1" spans="1:19">
      <c r="A790" s="185">
        <v>450</v>
      </c>
      <c r="B790" s="169" t="s">
        <v>3151</v>
      </c>
      <c r="C790" s="169" t="s">
        <v>108</v>
      </c>
      <c r="D790" s="169" t="s">
        <v>3152</v>
      </c>
      <c r="E790" s="195" t="s">
        <v>3153</v>
      </c>
      <c r="F790" s="169" t="s">
        <v>177</v>
      </c>
      <c r="G790" s="73">
        <v>25</v>
      </c>
      <c r="H790" s="73">
        <v>15</v>
      </c>
      <c r="I790" s="73">
        <v>10</v>
      </c>
      <c r="J790" s="73">
        <v>0</v>
      </c>
      <c r="K790" s="73">
        <v>4</v>
      </c>
      <c r="L790" s="73">
        <v>11</v>
      </c>
      <c r="M790" s="169" t="s">
        <v>3154</v>
      </c>
      <c r="N790" s="169" t="s">
        <v>113</v>
      </c>
      <c r="O790" s="318">
        <v>43678</v>
      </c>
      <c r="P790" s="318">
        <v>43800</v>
      </c>
      <c r="Q790" s="169" t="s">
        <v>3155</v>
      </c>
      <c r="R790" s="169" t="s">
        <v>115</v>
      </c>
      <c r="S790" s="202"/>
    </row>
    <row r="791" s="100" customFormat="1" ht="40" customHeight="1" spans="1:19">
      <c r="A791" s="185">
        <v>451</v>
      </c>
      <c r="B791" s="169" t="s">
        <v>3156</v>
      </c>
      <c r="C791" s="169" t="s">
        <v>108</v>
      </c>
      <c r="D791" s="169" t="s">
        <v>607</v>
      </c>
      <c r="E791" s="195" t="s">
        <v>3157</v>
      </c>
      <c r="F791" s="169" t="s">
        <v>111</v>
      </c>
      <c r="G791" s="73">
        <v>30</v>
      </c>
      <c r="H791" s="73">
        <v>30</v>
      </c>
      <c r="I791" s="73">
        <v>0</v>
      </c>
      <c r="J791" s="73">
        <v>0</v>
      </c>
      <c r="K791" s="73">
        <v>219</v>
      </c>
      <c r="L791" s="73">
        <v>777</v>
      </c>
      <c r="M791" s="169" t="s">
        <v>3158</v>
      </c>
      <c r="N791" s="169" t="s">
        <v>113</v>
      </c>
      <c r="O791" s="318">
        <v>43678</v>
      </c>
      <c r="P791" s="318">
        <v>43800</v>
      </c>
      <c r="Q791" s="169" t="s">
        <v>3155</v>
      </c>
      <c r="R791" s="169" t="s">
        <v>124</v>
      </c>
      <c r="S791" s="202"/>
    </row>
    <row r="792" s="100" customFormat="1" ht="40" customHeight="1" spans="1:19">
      <c r="A792" s="185">
        <v>452</v>
      </c>
      <c r="B792" s="169" t="s">
        <v>3159</v>
      </c>
      <c r="C792" s="169" t="s">
        <v>108</v>
      </c>
      <c r="D792" s="169" t="s">
        <v>3160</v>
      </c>
      <c r="E792" s="195" t="s">
        <v>3161</v>
      </c>
      <c r="F792" s="169" t="s">
        <v>111</v>
      </c>
      <c r="G792" s="73">
        <v>6</v>
      </c>
      <c r="H792" s="73">
        <v>6</v>
      </c>
      <c r="I792" s="73">
        <v>0</v>
      </c>
      <c r="J792" s="73">
        <v>0</v>
      </c>
      <c r="K792" s="73">
        <v>40</v>
      </c>
      <c r="L792" s="73">
        <v>155</v>
      </c>
      <c r="M792" s="169" t="s">
        <v>3162</v>
      </c>
      <c r="N792" s="169" t="s">
        <v>113</v>
      </c>
      <c r="O792" s="169">
        <v>2019.09</v>
      </c>
      <c r="P792" s="169">
        <v>2019.12</v>
      </c>
      <c r="Q792" s="169" t="s">
        <v>3155</v>
      </c>
      <c r="R792" s="169" t="s">
        <v>124</v>
      </c>
      <c r="S792" s="202"/>
    </row>
    <row r="793" s="100" customFormat="1" ht="40" customHeight="1" spans="1:19">
      <c r="A793" s="185">
        <v>453</v>
      </c>
      <c r="B793" s="169" t="s">
        <v>3163</v>
      </c>
      <c r="C793" s="169" t="s">
        <v>108</v>
      </c>
      <c r="D793" s="169" t="s">
        <v>3164</v>
      </c>
      <c r="E793" s="195" t="s">
        <v>3165</v>
      </c>
      <c r="F793" s="169" t="s">
        <v>111</v>
      </c>
      <c r="G793" s="73">
        <v>15</v>
      </c>
      <c r="H793" s="73">
        <v>15</v>
      </c>
      <c r="I793" s="73">
        <v>0</v>
      </c>
      <c r="J793" s="73">
        <v>0</v>
      </c>
      <c r="K793" s="73">
        <v>2</v>
      </c>
      <c r="L793" s="73">
        <v>7</v>
      </c>
      <c r="M793" s="169" t="s">
        <v>3166</v>
      </c>
      <c r="N793" s="169" t="s">
        <v>113</v>
      </c>
      <c r="O793" s="318">
        <v>43739</v>
      </c>
      <c r="P793" s="318">
        <v>43800</v>
      </c>
      <c r="Q793" s="169" t="s">
        <v>3155</v>
      </c>
      <c r="R793" s="169" t="s">
        <v>115</v>
      </c>
      <c r="S793" s="202"/>
    </row>
    <row r="794" s="100" customFormat="1" ht="50" customHeight="1" spans="1:19">
      <c r="A794" s="185">
        <v>454</v>
      </c>
      <c r="B794" s="169" t="s">
        <v>3167</v>
      </c>
      <c r="C794" s="169" t="s">
        <v>108</v>
      </c>
      <c r="D794" s="169" t="s">
        <v>603</v>
      </c>
      <c r="E794" s="195" t="s">
        <v>3168</v>
      </c>
      <c r="F794" s="169" t="s">
        <v>177</v>
      </c>
      <c r="G794" s="73">
        <v>15</v>
      </c>
      <c r="H794" s="73">
        <v>15</v>
      </c>
      <c r="I794" s="73">
        <v>0</v>
      </c>
      <c r="J794" s="73">
        <v>0</v>
      </c>
      <c r="K794" s="73">
        <v>107</v>
      </c>
      <c r="L794" s="73">
        <v>344</v>
      </c>
      <c r="M794" s="169" t="s">
        <v>3169</v>
      </c>
      <c r="N794" s="169" t="s">
        <v>113</v>
      </c>
      <c r="O794" s="169" t="s">
        <v>1133</v>
      </c>
      <c r="P794" s="169" t="s">
        <v>1368</v>
      </c>
      <c r="Q794" s="169" t="s">
        <v>3155</v>
      </c>
      <c r="R794" s="169" t="s">
        <v>124</v>
      </c>
      <c r="S794" s="202"/>
    </row>
    <row r="795" s="100" customFormat="1" ht="50" customHeight="1" spans="1:19">
      <c r="A795" s="185">
        <v>455</v>
      </c>
      <c r="B795" s="169" t="s">
        <v>3170</v>
      </c>
      <c r="C795" s="169" t="s">
        <v>108</v>
      </c>
      <c r="D795" s="169" t="s">
        <v>3171</v>
      </c>
      <c r="E795" s="195" t="s">
        <v>3172</v>
      </c>
      <c r="F795" s="169" t="s">
        <v>111</v>
      </c>
      <c r="G795" s="73">
        <v>3</v>
      </c>
      <c r="H795" s="73">
        <v>3</v>
      </c>
      <c r="I795" s="73">
        <v>0</v>
      </c>
      <c r="J795" s="73">
        <v>0</v>
      </c>
      <c r="K795" s="73">
        <v>30</v>
      </c>
      <c r="L795" s="73">
        <v>125</v>
      </c>
      <c r="M795" s="169" t="s">
        <v>3173</v>
      </c>
      <c r="N795" s="169" t="s">
        <v>113</v>
      </c>
      <c r="O795" s="318">
        <v>43556</v>
      </c>
      <c r="P795" s="318">
        <v>43678</v>
      </c>
      <c r="Q795" s="169" t="s">
        <v>3155</v>
      </c>
      <c r="R795" s="169" t="s">
        <v>115</v>
      </c>
      <c r="S795" s="202"/>
    </row>
    <row r="796" s="100" customFormat="1" ht="42" customHeight="1" spans="1:19">
      <c r="A796" s="185">
        <v>456</v>
      </c>
      <c r="B796" s="169" t="s">
        <v>3174</v>
      </c>
      <c r="C796" s="169" t="s">
        <v>108</v>
      </c>
      <c r="D796" s="169" t="s">
        <v>3175</v>
      </c>
      <c r="E796" s="195" t="s">
        <v>3176</v>
      </c>
      <c r="F796" s="169" t="s">
        <v>177</v>
      </c>
      <c r="G796" s="73">
        <v>6</v>
      </c>
      <c r="H796" s="73">
        <v>6</v>
      </c>
      <c r="I796" s="73">
        <v>0</v>
      </c>
      <c r="J796" s="73">
        <v>0</v>
      </c>
      <c r="K796" s="73">
        <v>7</v>
      </c>
      <c r="L796" s="73">
        <v>27</v>
      </c>
      <c r="M796" s="169" t="s">
        <v>3177</v>
      </c>
      <c r="N796" s="169" t="s">
        <v>113</v>
      </c>
      <c r="O796" s="318">
        <v>43556</v>
      </c>
      <c r="P796" s="318">
        <v>43678</v>
      </c>
      <c r="Q796" s="169" t="s">
        <v>3155</v>
      </c>
      <c r="R796" s="169" t="s">
        <v>115</v>
      </c>
      <c r="S796" s="202"/>
    </row>
    <row r="797" s="100" customFormat="1" ht="50" customHeight="1" spans="1:19">
      <c r="A797" s="185">
        <v>457</v>
      </c>
      <c r="B797" s="169" t="s">
        <v>3178</v>
      </c>
      <c r="C797" s="169" t="s">
        <v>108</v>
      </c>
      <c r="D797" s="169" t="s">
        <v>3179</v>
      </c>
      <c r="E797" s="195" t="s">
        <v>3180</v>
      </c>
      <c r="F797" s="169" t="s">
        <v>111</v>
      </c>
      <c r="G797" s="73">
        <v>5</v>
      </c>
      <c r="H797" s="73">
        <v>5</v>
      </c>
      <c r="I797" s="73">
        <v>0</v>
      </c>
      <c r="J797" s="73">
        <v>0</v>
      </c>
      <c r="K797" s="73">
        <v>13</v>
      </c>
      <c r="L797" s="73">
        <v>45</v>
      </c>
      <c r="M797" s="169" t="s">
        <v>3181</v>
      </c>
      <c r="N797" s="169" t="s">
        <v>113</v>
      </c>
      <c r="O797" s="318">
        <v>43556</v>
      </c>
      <c r="P797" s="318">
        <v>43678</v>
      </c>
      <c r="Q797" s="169" t="s">
        <v>3155</v>
      </c>
      <c r="R797" s="169" t="s">
        <v>115</v>
      </c>
      <c r="S797" s="202"/>
    </row>
    <row r="798" s="100" customFormat="1" ht="46" customHeight="1" spans="1:19">
      <c r="A798" s="185">
        <v>458</v>
      </c>
      <c r="B798" s="169" t="s">
        <v>3182</v>
      </c>
      <c r="C798" s="169" t="s">
        <v>108</v>
      </c>
      <c r="D798" s="169" t="s">
        <v>3183</v>
      </c>
      <c r="E798" s="195" t="s">
        <v>3184</v>
      </c>
      <c r="F798" s="169" t="s">
        <v>177</v>
      </c>
      <c r="G798" s="73">
        <v>9</v>
      </c>
      <c r="H798" s="73">
        <v>9</v>
      </c>
      <c r="I798" s="73">
        <v>0</v>
      </c>
      <c r="J798" s="73">
        <v>0</v>
      </c>
      <c r="K798" s="73">
        <v>7</v>
      </c>
      <c r="L798" s="73">
        <v>27</v>
      </c>
      <c r="M798" s="169" t="s">
        <v>3185</v>
      </c>
      <c r="N798" s="169" t="s">
        <v>113</v>
      </c>
      <c r="O798" s="169">
        <v>2019.4</v>
      </c>
      <c r="P798" s="169">
        <v>2019.6</v>
      </c>
      <c r="Q798" s="169" t="s">
        <v>3155</v>
      </c>
      <c r="R798" s="169" t="s">
        <v>115</v>
      </c>
      <c r="S798" s="202"/>
    </row>
    <row r="799" s="100" customFormat="1" ht="48" customHeight="1" spans="1:19">
      <c r="A799" s="185">
        <v>459</v>
      </c>
      <c r="B799" s="169" t="s">
        <v>3186</v>
      </c>
      <c r="C799" s="169" t="s">
        <v>108</v>
      </c>
      <c r="D799" s="169" t="s">
        <v>3187</v>
      </c>
      <c r="E799" s="195" t="s">
        <v>3188</v>
      </c>
      <c r="F799" s="169" t="s">
        <v>177</v>
      </c>
      <c r="G799" s="73">
        <v>15</v>
      </c>
      <c r="H799" s="73">
        <v>15</v>
      </c>
      <c r="I799" s="73">
        <v>0</v>
      </c>
      <c r="J799" s="73">
        <v>0</v>
      </c>
      <c r="K799" s="73">
        <v>79</v>
      </c>
      <c r="L799" s="73">
        <v>289</v>
      </c>
      <c r="M799" s="169" t="s">
        <v>3189</v>
      </c>
      <c r="N799" s="169" t="s">
        <v>113</v>
      </c>
      <c r="O799" s="169">
        <v>2019.8</v>
      </c>
      <c r="P799" s="169">
        <v>2019.11</v>
      </c>
      <c r="Q799" s="169" t="s">
        <v>3155</v>
      </c>
      <c r="R799" s="169" t="s">
        <v>124</v>
      </c>
      <c r="S799" s="202"/>
    </row>
    <row r="800" s="100" customFormat="1" ht="76" customHeight="1" spans="1:19">
      <c r="A800" s="185">
        <v>460</v>
      </c>
      <c r="B800" s="169" t="s">
        <v>3190</v>
      </c>
      <c r="C800" s="169" t="s">
        <v>108</v>
      </c>
      <c r="D800" s="169" t="s">
        <v>3191</v>
      </c>
      <c r="E800" s="195" t="s">
        <v>3192</v>
      </c>
      <c r="F800" s="169" t="s">
        <v>111</v>
      </c>
      <c r="G800" s="73">
        <v>50</v>
      </c>
      <c r="H800" s="73">
        <v>50</v>
      </c>
      <c r="I800" s="73">
        <v>0</v>
      </c>
      <c r="J800" s="73">
        <v>0</v>
      </c>
      <c r="K800" s="73">
        <v>17</v>
      </c>
      <c r="L800" s="73">
        <v>62</v>
      </c>
      <c r="M800" s="169" t="s">
        <v>3193</v>
      </c>
      <c r="N800" s="169" t="s">
        <v>113</v>
      </c>
      <c r="O800" s="169" t="s">
        <v>3194</v>
      </c>
      <c r="P800" s="169" t="s">
        <v>3195</v>
      </c>
      <c r="Q800" s="169" t="s">
        <v>3155</v>
      </c>
      <c r="R800" s="169" t="s">
        <v>124</v>
      </c>
      <c r="S800" s="202"/>
    </row>
    <row r="801" s="100" customFormat="1" ht="50" customHeight="1" spans="1:19">
      <c r="A801" s="185">
        <v>461</v>
      </c>
      <c r="B801" s="169" t="s">
        <v>3196</v>
      </c>
      <c r="C801" s="169" t="s">
        <v>108</v>
      </c>
      <c r="D801" s="169" t="s">
        <v>3197</v>
      </c>
      <c r="E801" s="195" t="s">
        <v>3198</v>
      </c>
      <c r="F801" s="169" t="s">
        <v>111</v>
      </c>
      <c r="G801" s="73">
        <v>3.5</v>
      </c>
      <c r="H801" s="73">
        <v>3.5</v>
      </c>
      <c r="I801" s="73">
        <v>0</v>
      </c>
      <c r="J801" s="73">
        <v>0</v>
      </c>
      <c r="K801" s="73">
        <v>9</v>
      </c>
      <c r="L801" s="73">
        <v>40</v>
      </c>
      <c r="M801" s="169" t="s">
        <v>3199</v>
      </c>
      <c r="N801" s="169" t="s">
        <v>113</v>
      </c>
      <c r="O801" s="318">
        <v>43556</v>
      </c>
      <c r="P801" s="318">
        <v>43678</v>
      </c>
      <c r="Q801" s="169" t="s">
        <v>3155</v>
      </c>
      <c r="R801" s="169" t="s">
        <v>115</v>
      </c>
      <c r="S801" s="202"/>
    </row>
    <row r="802" s="100" customFormat="1" ht="50" customHeight="1" spans="1:19">
      <c r="A802" s="185">
        <v>462</v>
      </c>
      <c r="B802" s="169" t="s">
        <v>3200</v>
      </c>
      <c r="C802" s="169" t="s">
        <v>108</v>
      </c>
      <c r="D802" s="169" t="s">
        <v>3197</v>
      </c>
      <c r="E802" s="195" t="s">
        <v>3201</v>
      </c>
      <c r="F802" s="169" t="s">
        <v>111</v>
      </c>
      <c r="G802" s="169">
        <v>11.5</v>
      </c>
      <c r="H802" s="54">
        <v>11.5</v>
      </c>
      <c r="I802" s="169">
        <v>0</v>
      </c>
      <c r="J802" s="169">
        <v>0</v>
      </c>
      <c r="K802" s="169">
        <v>74</v>
      </c>
      <c r="L802" s="169">
        <v>255</v>
      </c>
      <c r="M802" s="169" t="s">
        <v>3202</v>
      </c>
      <c r="N802" s="169" t="s">
        <v>113</v>
      </c>
      <c r="O802" s="199">
        <v>43678</v>
      </c>
      <c r="P802" s="199">
        <v>43800</v>
      </c>
      <c r="Q802" s="169" t="s">
        <v>3155</v>
      </c>
      <c r="R802" s="169" t="s">
        <v>115</v>
      </c>
      <c r="S802" s="202"/>
    </row>
    <row r="803" s="100" customFormat="1" ht="51" customHeight="1" spans="1:19">
      <c r="A803" s="185">
        <v>463</v>
      </c>
      <c r="B803" s="169" t="s">
        <v>3203</v>
      </c>
      <c r="C803" s="169" t="s">
        <v>108</v>
      </c>
      <c r="D803" s="169" t="s">
        <v>3204</v>
      </c>
      <c r="E803" s="311" t="s">
        <v>3205</v>
      </c>
      <c r="F803" s="169" t="s">
        <v>111</v>
      </c>
      <c r="G803" s="73">
        <v>15</v>
      </c>
      <c r="H803" s="73">
        <v>15</v>
      </c>
      <c r="I803" s="73">
        <v>0</v>
      </c>
      <c r="J803" s="73">
        <v>0</v>
      </c>
      <c r="K803" s="73">
        <v>11</v>
      </c>
      <c r="L803" s="73">
        <v>36</v>
      </c>
      <c r="M803" s="169" t="s">
        <v>3206</v>
      </c>
      <c r="N803" s="169" t="s">
        <v>113</v>
      </c>
      <c r="O803" s="318">
        <v>43556</v>
      </c>
      <c r="P803" s="318">
        <v>43678</v>
      </c>
      <c r="Q803" s="169" t="s">
        <v>3155</v>
      </c>
      <c r="R803" s="169" t="s">
        <v>124</v>
      </c>
      <c r="S803" s="202"/>
    </row>
    <row r="804" s="100" customFormat="1" ht="50" customHeight="1" spans="1:19">
      <c r="A804" s="185">
        <v>464</v>
      </c>
      <c r="B804" s="169" t="s">
        <v>3207</v>
      </c>
      <c r="C804" s="169" t="s">
        <v>108</v>
      </c>
      <c r="D804" s="169" t="s">
        <v>3208</v>
      </c>
      <c r="E804" s="195" t="s">
        <v>3209</v>
      </c>
      <c r="F804" s="169" t="s">
        <v>111</v>
      </c>
      <c r="G804" s="73">
        <v>12</v>
      </c>
      <c r="H804" s="73">
        <v>12</v>
      </c>
      <c r="I804" s="73">
        <v>0</v>
      </c>
      <c r="J804" s="73">
        <v>0</v>
      </c>
      <c r="K804" s="73">
        <v>7</v>
      </c>
      <c r="L804" s="73">
        <v>18</v>
      </c>
      <c r="M804" s="169" t="s">
        <v>3210</v>
      </c>
      <c r="N804" s="169" t="s">
        <v>113</v>
      </c>
      <c r="O804" s="318">
        <v>43739</v>
      </c>
      <c r="P804" s="318">
        <v>43800</v>
      </c>
      <c r="Q804" s="169" t="s">
        <v>3155</v>
      </c>
      <c r="R804" s="169" t="s">
        <v>115</v>
      </c>
      <c r="S804" s="202"/>
    </row>
    <row r="805" s="100" customFormat="1" ht="50" customHeight="1" spans="1:19">
      <c r="A805" s="185">
        <v>465</v>
      </c>
      <c r="B805" s="169" t="s">
        <v>3211</v>
      </c>
      <c r="C805" s="169" t="s">
        <v>108</v>
      </c>
      <c r="D805" s="169" t="s">
        <v>3212</v>
      </c>
      <c r="E805" s="195" t="s">
        <v>3213</v>
      </c>
      <c r="F805" s="169" t="s">
        <v>111</v>
      </c>
      <c r="G805" s="73">
        <v>15</v>
      </c>
      <c r="H805" s="73">
        <v>15</v>
      </c>
      <c r="I805" s="73">
        <v>0</v>
      </c>
      <c r="J805" s="73">
        <v>0</v>
      </c>
      <c r="K805" s="73">
        <v>17</v>
      </c>
      <c r="L805" s="73">
        <v>47</v>
      </c>
      <c r="M805" s="169" t="s">
        <v>3214</v>
      </c>
      <c r="N805" s="169" t="s">
        <v>113</v>
      </c>
      <c r="O805" s="318">
        <v>43709</v>
      </c>
      <c r="P805" s="318">
        <v>43770</v>
      </c>
      <c r="Q805" s="169" t="s">
        <v>3155</v>
      </c>
      <c r="R805" s="169" t="s">
        <v>115</v>
      </c>
      <c r="S805" s="202"/>
    </row>
    <row r="806" s="100" customFormat="1" ht="84" customHeight="1" spans="1:19">
      <c r="A806" s="185">
        <v>466</v>
      </c>
      <c r="B806" s="169" t="s">
        <v>3215</v>
      </c>
      <c r="C806" s="169" t="s">
        <v>108</v>
      </c>
      <c r="D806" s="169" t="s">
        <v>3216</v>
      </c>
      <c r="E806" s="195" t="s">
        <v>3217</v>
      </c>
      <c r="F806" s="169" t="s">
        <v>111</v>
      </c>
      <c r="G806" s="169">
        <v>13</v>
      </c>
      <c r="H806" s="169">
        <v>13</v>
      </c>
      <c r="I806" s="169">
        <v>0</v>
      </c>
      <c r="J806" s="169">
        <v>0</v>
      </c>
      <c r="K806" s="169">
        <v>45</v>
      </c>
      <c r="L806" s="169">
        <v>130</v>
      </c>
      <c r="M806" s="169" t="s">
        <v>3218</v>
      </c>
      <c r="N806" s="169" t="s">
        <v>113</v>
      </c>
      <c r="O806" s="169">
        <v>2019.9</v>
      </c>
      <c r="P806" s="169">
        <v>2019.12</v>
      </c>
      <c r="Q806" s="169" t="s">
        <v>3219</v>
      </c>
      <c r="R806" s="169" t="s">
        <v>115</v>
      </c>
      <c r="S806" s="202"/>
    </row>
    <row r="807" s="100" customFormat="1" ht="50" customHeight="1" spans="1:19">
      <c r="A807" s="185">
        <v>467</v>
      </c>
      <c r="B807" s="169" t="s">
        <v>3220</v>
      </c>
      <c r="C807" s="169" t="s">
        <v>108</v>
      </c>
      <c r="D807" s="169" t="s">
        <v>3221</v>
      </c>
      <c r="E807" s="195" t="s">
        <v>3222</v>
      </c>
      <c r="F807" s="169" t="s">
        <v>1052</v>
      </c>
      <c r="G807" s="169">
        <v>8</v>
      </c>
      <c r="H807" s="169">
        <v>8</v>
      </c>
      <c r="I807" s="169">
        <v>0</v>
      </c>
      <c r="J807" s="169">
        <v>0</v>
      </c>
      <c r="K807" s="169">
        <v>23</v>
      </c>
      <c r="L807" s="169">
        <v>95</v>
      </c>
      <c r="M807" s="169" t="s">
        <v>3223</v>
      </c>
      <c r="N807" s="169" t="s">
        <v>113</v>
      </c>
      <c r="O807" s="169">
        <v>2019.7</v>
      </c>
      <c r="P807" s="169">
        <v>2019.8</v>
      </c>
      <c r="Q807" s="169" t="s">
        <v>3219</v>
      </c>
      <c r="R807" s="169" t="s">
        <v>115</v>
      </c>
      <c r="S807" s="202"/>
    </row>
    <row r="808" s="100" customFormat="1" ht="50" customHeight="1" spans="1:19">
      <c r="A808" s="185">
        <v>468</v>
      </c>
      <c r="B808" s="169" t="s">
        <v>3224</v>
      </c>
      <c r="C808" s="169" t="s">
        <v>108</v>
      </c>
      <c r="D808" s="169" t="s">
        <v>3225</v>
      </c>
      <c r="E808" s="195" t="s">
        <v>3226</v>
      </c>
      <c r="F808" s="169" t="s">
        <v>177</v>
      </c>
      <c r="G808" s="169">
        <v>15</v>
      </c>
      <c r="H808" s="169">
        <v>15</v>
      </c>
      <c r="I808" s="169">
        <v>0</v>
      </c>
      <c r="J808" s="169">
        <v>0</v>
      </c>
      <c r="K808" s="169">
        <v>18</v>
      </c>
      <c r="L808" s="169">
        <v>71</v>
      </c>
      <c r="M808" s="169" t="s">
        <v>3227</v>
      </c>
      <c r="N808" s="169" t="s">
        <v>113</v>
      </c>
      <c r="O808" s="169">
        <v>2019.4</v>
      </c>
      <c r="P808" s="169">
        <v>2019.9</v>
      </c>
      <c r="Q808" s="169" t="s">
        <v>3219</v>
      </c>
      <c r="R808" s="169" t="s">
        <v>115</v>
      </c>
      <c r="S808" s="202"/>
    </row>
    <row r="809" s="100" customFormat="1" ht="69" customHeight="1" spans="1:19">
      <c r="A809" s="185">
        <v>469</v>
      </c>
      <c r="B809" s="169" t="s">
        <v>3228</v>
      </c>
      <c r="C809" s="169" t="s">
        <v>108</v>
      </c>
      <c r="D809" s="169" t="s">
        <v>3229</v>
      </c>
      <c r="E809" s="195" t="s">
        <v>3230</v>
      </c>
      <c r="F809" s="169" t="s">
        <v>203</v>
      </c>
      <c r="G809" s="169">
        <f>SUBTOTAL(9,H809:J809)</f>
        <v>10</v>
      </c>
      <c r="H809" s="169">
        <v>10</v>
      </c>
      <c r="I809" s="169">
        <v>0</v>
      </c>
      <c r="J809" s="169">
        <v>0</v>
      </c>
      <c r="K809" s="169">
        <v>31</v>
      </c>
      <c r="L809" s="169">
        <v>117</v>
      </c>
      <c r="M809" s="169" t="s">
        <v>3231</v>
      </c>
      <c r="N809" s="169" t="s">
        <v>113</v>
      </c>
      <c r="O809" s="169">
        <v>2019.4</v>
      </c>
      <c r="P809" s="169">
        <v>2019.1</v>
      </c>
      <c r="Q809" s="169" t="s">
        <v>3219</v>
      </c>
      <c r="R809" s="169" t="s">
        <v>115</v>
      </c>
      <c r="S809" s="202"/>
    </row>
    <row r="810" s="100" customFormat="1" ht="50" customHeight="1" spans="1:19">
      <c r="A810" s="185">
        <v>470</v>
      </c>
      <c r="B810" s="169" t="s">
        <v>3232</v>
      </c>
      <c r="C810" s="169" t="s">
        <v>108</v>
      </c>
      <c r="D810" s="169" t="s">
        <v>3233</v>
      </c>
      <c r="E810" s="195" t="s">
        <v>3234</v>
      </c>
      <c r="F810" s="169" t="s">
        <v>177</v>
      </c>
      <c r="G810" s="169">
        <v>15</v>
      </c>
      <c r="H810" s="169">
        <v>15</v>
      </c>
      <c r="I810" s="169">
        <v>0</v>
      </c>
      <c r="J810" s="169">
        <v>0</v>
      </c>
      <c r="K810" s="169">
        <v>74</v>
      </c>
      <c r="L810" s="169">
        <v>268</v>
      </c>
      <c r="M810" s="169" t="s">
        <v>3235</v>
      </c>
      <c r="N810" s="169" t="s">
        <v>113</v>
      </c>
      <c r="O810" s="169">
        <v>2019.4</v>
      </c>
      <c r="P810" s="169">
        <v>2019.1</v>
      </c>
      <c r="Q810" s="169" t="s">
        <v>3219</v>
      </c>
      <c r="R810" s="169" t="s">
        <v>124</v>
      </c>
      <c r="S810" s="202"/>
    </row>
    <row r="811" s="100" customFormat="1" ht="56" customHeight="1" spans="1:19">
      <c r="A811" s="185">
        <v>471</v>
      </c>
      <c r="B811" s="169" t="s">
        <v>3236</v>
      </c>
      <c r="C811" s="169" t="s">
        <v>108</v>
      </c>
      <c r="D811" s="169" t="s">
        <v>3237</v>
      </c>
      <c r="E811" s="195" t="s">
        <v>3238</v>
      </c>
      <c r="F811" s="169" t="s">
        <v>177</v>
      </c>
      <c r="G811" s="169">
        <v>15</v>
      </c>
      <c r="H811" s="169">
        <v>15</v>
      </c>
      <c r="I811" s="169">
        <v>0</v>
      </c>
      <c r="J811" s="169">
        <v>0</v>
      </c>
      <c r="K811" s="169">
        <v>74</v>
      </c>
      <c r="L811" s="169">
        <v>272</v>
      </c>
      <c r="M811" s="169" t="s">
        <v>3239</v>
      </c>
      <c r="N811" s="169" t="s">
        <v>113</v>
      </c>
      <c r="O811" s="169">
        <v>2018.9</v>
      </c>
      <c r="P811" s="169">
        <v>2018.12</v>
      </c>
      <c r="Q811" s="169" t="s">
        <v>3219</v>
      </c>
      <c r="R811" s="169" t="s">
        <v>124</v>
      </c>
      <c r="S811" s="202"/>
    </row>
    <row r="812" s="100" customFormat="1" ht="50" customHeight="1" spans="1:19">
      <c r="A812" s="185">
        <v>472</v>
      </c>
      <c r="B812" s="169" t="s">
        <v>3240</v>
      </c>
      <c r="C812" s="169" t="s">
        <v>108</v>
      </c>
      <c r="D812" s="169" t="s">
        <v>3241</v>
      </c>
      <c r="E812" s="195" t="s">
        <v>3242</v>
      </c>
      <c r="F812" s="169" t="s">
        <v>177</v>
      </c>
      <c r="G812" s="169">
        <v>10</v>
      </c>
      <c r="H812" s="169">
        <v>10</v>
      </c>
      <c r="I812" s="169">
        <v>0</v>
      </c>
      <c r="J812" s="169">
        <v>0</v>
      </c>
      <c r="K812" s="169">
        <v>58</v>
      </c>
      <c r="L812" s="169">
        <v>194</v>
      </c>
      <c r="M812" s="169" t="s">
        <v>3243</v>
      </c>
      <c r="N812" s="169" t="s">
        <v>113</v>
      </c>
      <c r="O812" s="169">
        <v>2019.4</v>
      </c>
      <c r="P812" s="169">
        <v>2019.11</v>
      </c>
      <c r="Q812" s="169" t="s">
        <v>3219</v>
      </c>
      <c r="R812" s="169" t="s">
        <v>115</v>
      </c>
      <c r="S812" s="202"/>
    </row>
    <row r="813" s="100" customFormat="1" ht="50" customHeight="1" spans="1:19">
      <c r="A813" s="185">
        <v>473</v>
      </c>
      <c r="B813" s="169" t="s">
        <v>3244</v>
      </c>
      <c r="C813" s="169" t="s">
        <v>108</v>
      </c>
      <c r="D813" s="169" t="s">
        <v>3245</v>
      </c>
      <c r="E813" s="195" t="s">
        <v>3246</v>
      </c>
      <c r="F813" s="169" t="s">
        <v>1052</v>
      </c>
      <c r="G813" s="169">
        <v>6</v>
      </c>
      <c r="H813" s="169">
        <v>6</v>
      </c>
      <c r="I813" s="169">
        <v>0</v>
      </c>
      <c r="J813" s="169">
        <v>0</v>
      </c>
      <c r="K813" s="169">
        <v>13</v>
      </c>
      <c r="L813" s="169">
        <v>51</v>
      </c>
      <c r="M813" s="169" t="s">
        <v>3247</v>
      </c>
      <c r="N813" s="169" t="s">
        <v>113</v>
      </c>
      <c r="O813" s="169">
        <v>2019.4</v>
      </c>
      <c r="P813" s="169">
        <v>2019.11</v>
      </c>
      <c r="Q813" s="169" t="s">
        <v>3219</v>
      </c>
      <c r="R813" s="169" t="s">
        <v>115</v>
      </c>
      <c r="S813" s="202"/>
    </row>
    <row r="814" s="100" customFormat="1" ht="50" customHeight="1" spans="1:19">
      <c r="A814" s="185">
        <v>474</v>
      </c>
      <c r="B814" s="169" t="s">
        <v>3248</v>
      </c>
      <c r="C814" s="169" t="s">
        <v>108</v>
      </c>
      <c r="D814" s="169" t="s">
        <v>3249</v>
      </c>
      <c r="E814" s="195" t="s">
        <v>3250</v>
      </c>
      <c r="F814" s="169" t="s">
        <v>111</v>
      </c>
      <c r="G814" s="169">
        <v>8</v>
      </c>
      <c r="H814" s="169">
        <v>8</v>
      </c>
      <c r="I814" s="169">
        <v>0</v>
      </c>
      <c r="J814" s="169">
        <v>0</v>
      </c>
      <c r="K814" s="169">
        <v>14</v>
      </c>
      <c r="L814" s="169">
        <v>32</v>
      </c>
      <c r="M814" s="169" t="s">
        <v>3251</v>
      </c>
      <c r="N814" s="169" t="s">
        <v>113</v>
      </c>
      <c r="O814" s="169">
        <v>2019.5</v>
      </c>
      <c r="P814" s="169">
        <v>2019.11</v>
      </c>
      <c r="Q814" s="169" t="s">
        <v>3219</v>
      </c>
      <c r="R814" s="169" t="s">
        <v>115</v>
      </c>
      <c r="S814" s="202"/>
    </row>
    <row r="815" s="100" customFormat="1" ht="50" customHeight="1" spans="1:19">
      <c r="A815" s="185">
        <v>475</v>
      </c>
      <c r="B815" s="169" t="s">
        <v>3252</v>
      </c>
      <c r="C815" s="169" t="s">
        <v>108</v>
      </c>
      <c r="D815" s="169" t="s">
        <v>3253</v>
      </c>
      <c r="E815" s="195" t="s">
        <v>3254</v>
      </c>
      <c r="F815" s="169" t="s">
        <v>177</v>
      </c>
      <c r="G815" s="169">
        <v>15</v>
      </c>
      <c r="H815" s="169">
        <v>15</v>
      </c>
      <c r="I815" s="169">
        <v>0</v>
      </c>
      <c r="J815" s="169">
        <v>0</v>
      </c>
      <c r="K815" s="169">
        <v>60</v>
      </c>
      <c r="L815" s="169">
        <v>200</v>
      </c>
      <c r="M815" s="169" t="s">
        <v>3255</v>
      </c>
      <c r="N815" s="169" t="s">
        <v>113</v>
      </c>
      <c r="O815" s="169">
        <v>2019.4</v>
      </c>
      <c r="P815" s="169">
        <v>2019.1</v>
      </c>
      <c r="Q815" s="169" t="s">
        <v>3219</v>
      </c>
      <c r="R815" s="169" t="s">
        <v>115</v>
      </c>
      <c r="S815" s="202"/>
    </row>
    <row r="816" s="100" customFormat="1" ht="50" customHeight="1" spans="1:19">
      <c r="A816" s="185">
        <v>476</v>
      </c>
      <c r="B816" s="169" t="s">
        <v>3256</v>
      </c>
      <c r="C816" s="169" t="s">
        <v>108</v>
      </c>
      <c r="D816" s="169" t="s">
        <v>3257</v>
      </c>
      <c r="E816" s="195" t="s">
        <v>3258</v>
      </c>
      <c r="F816" s="169" t="s">
        <v>1372</v>
      </c>
      <c r="G816" s="169">
        <v>8</v>
      </c>
      <c r="H816" s="169">
        <v>8</v>
      </c>
      <c r="I816" s="169">
        <v>0</v>
      </c>
      <c r="J816" s="169">
        <v>0</v>
      </c>
      <c r="K816" s="169">
        <v>123</v>
      </c>
      <c r="L816" s="169">
        <v>460</v>
      </c>
      <c r="M816" s="169" t="s">
        <v>3259</v>
      </c>
      <c r="N816" s="169" t="s">
        <v>113</v>
      </c>
      <c r="O816" s="169">
        <v>2019.5</v>
      </c>
      <c r="P816" s="169">
        <v>2019.11</v>
      </c>
      <c r="Q816" s="169" t="s">
        <v>3219</v>
      </c>
      <c r="R816" s="169" t="s">
        <v>124</v>
      </c>
      <c r="S816" s="202"/>
    </row>
    <row r="817" s="100" customFormat="1" ht="50" customHeight="1" spans="1:19">
      <c r="A817" s="185">
        <v>477</v>
      </c>
      <c r="B817" s="169" t="s">
        <v>3260</v>
      </c>
      <c r="C817" s="169" t="s">
        <v>108</v>
      </c>
      <c r="D817" s="169" t="s">
        <v>3261</v>
      </c>
      <c r="E817" s="195" t="s">
        <v>3262</v>
      </c>
      <c r="F817" s="169" t="s">
        <v>111</v>
      </c>
      <c r="G817" s="169">
        <v>15</v>
      </c>
      <c r="H817" s="169">
        <v>15</v>
      </c>
      <c r="I817" s="169">
        <v>0</v>
      </c>
      <c r="J817" s="169">
        <v>0</v>
      </c>
      <c r="K817" s="169">
        <v>41</v>
      </c>
      <c r="L817" s="169">
        <v>130</v>
      </c>
      <c r="M817" s="169" t="s">
        <v>3263</v>
      </c>
      <c r="N817" s="169" t="s">
        <v>113</v>
      </c>
      <c r="O817" s="169">
        <v>2019.3</v>
      </c>
      <c r="P817" s="169">
        <v>2019.7</v>
      </c>
      <c r="Q817" s="169" t="s">
        <v>3219</v>
      </c>
      <c r="R817" s="169" t="s">
        <v>124</v>
      </c>
      <c r="S817" s="202"/>
    </row>
    <row r="818" s="100" customFormat="1" ht="50" customHeight="1" spans="1:19">
      <c r="A818" s="185">
        <v>478</v>
      </c>
      <c r="B818" s="169" t="s">
        <v>3264</v>
      </c>
      <c r="C818" s="169" t="s">
        <v>108</v>
      </c>
      <c r="D818" s="169" t="s">
        <v>3265</v>
      </c>
      <c r="E818" s="195" t="s">
        <v>3266</v>
      </c>
      <c r="F818" s="169" t="s">
        <v>1052</v>
      </c>
      <c r="G818" s="169">
        <v>11</v>
      </c>
      <c r="H818" s="169">
        <v>11</v>
      </c>
      <c r="I818" s="169">
        <v>0</v>
      </c>
      <c r="J818" s="169">
        <v>0</v>
      </c>
      <c r="K818" s="169">
        <v>32</v>
      </c>
      <c r="L818" s="169">
        <v>140</v>
      </c>
      <c r="M818" s="169" t="s">
        <v>3267</v>
      </c>
      <c r="N818" s="169" t="s">
        <v>113</v>
      </c>
      <c r="O818" s="169">
        <v>2019.8</v>
      </c>
      <c r="P818" s="169">
        <v>2019.12</v>
      </c>
      <c r="Q818" s="169" t="s">
        <v>3219</v>
      </c>
      <c r="R818" s="169" t="s">
        <v>124</v>
      </c>
      <c r="S818" s="202"/>
    </row>
    <row r="819" s="100" customFormat="1" ht="50" customHeight="1" spans="1:19">
      <c r="A819" s="185">
        <v>479</v>
      </c>
      <c r="B819" s="169" t="s">
        <v>3268</v>
      </c>
      <c r="C819" s="169" t="s">
        <v>108</v>
      </c>
      <c r="D819" s="169" t="s">
        <v>3269</v>
      </c>
      <c r="E819" s="195" t="s">
        <v>3270</v>
      </c>
      <c r="F819" s="169" t="s">
        <v>177</v>
      </c>
      <c r="G819" s="169">
        <v>15</v>
      </c>
      <c r="H819" s="169">
        <v>15</v>
      </c>
      <c r="I819" s="169"/>
      <c r="J819" s="169"/>
      <c r="K819" s="169">
        <v>27</v>
      </c>
      <c r="L819" s="169">
        <v>85</v>
      </c>
      <c r="M819" s="169" t="s">
        <v>3271</v>
      </c>
      <c r="N819" s="169" t="s">
        <v>113</v>
      </c>
      <c r="O819" s="169">
        <v>2019.6</v>
      </c>
      <c r="P819" s="169">
        <v>2019.12</v>
      </c>
      <c r="Q819" s="169" t="s">
        <v>3219</v>
      </c>
      <c r="R819" s="169" t="s">
        <v>124</v>
      </c>
      <c r="S819" s="202"/>
    </row>
    <row r="820" s="100" customFormat="1" ht="50" customHeight="1" spans="1:19">
      <c r="A820" s="185">
        <v>480</v>
      </c>
      <c r="B820" s="169" t="s">
        <v>3272</v>
      </c>
      <c r="C820" s="169" t="s">
        <v>108</v>
      </c>
      <c r="D820" s="169" t="s">
        <v>3273</v>
      </c>
      <c r="E820" s="195" t="s">
        <v>3274</v>
      </c>
      <c r="F820" s="169" t="s">
        <v>203</v>
      </c>
      <c r="G820" s="169">
        <v>13</v>
      </c>
      <c r="H820" s="169">
        <v>13</v>
      </c>
      <c r="I820" s="169">
        <v>0</v>
      </c>
      <c r="J820" s="169">
        <v>0</v>
      </c>
      <c r="K820" s="169">
        <v>99</v>
      </c>
      <c r="L820" s="169">
        <v>338</v>
      </c>
      <c r="M820" s="169" t="s">
        <v>3275</v>
      </c>
      <c r="N820" s="169" t="s">
        <v>113</v>
      </c>
      <c r="O820" s="169">
        <v>2019.2</v>
      </c>
      <c r="P820" s="169">
        <v>2019.12</v>
      </c>
      <c r="Q820" s="169" t="s">
        <v>3219</v>
      </c>
      <c r="R820" s="169" t="s">
        <v>124</v>
      </c>
      <c r="S820" s="202"/>
    </row>
    <row r="821" s="100" customFormat="1" ht="50" customHeight="1" spans="1:19">
      <c r="A821" s="185">
        <v>481</v>
      </c>
      <c r="B821" s="169" t="s">
        <v>3276</v>
      </c>
      <c r="C821" s="169" t="s">
        <v>108</v>
      </c>
      <c r="D821" s="169" t="s">
        <v>3277</v>
      </c>
      <c r="E821" s="195" t="s">
        <v>3278</v>
      </c>
      <c r="F821" s="169" t="s">
        <v>111</v>
      </c>
      <c r="G821" s="169">
        <v>15</v>
      </c>
      <c r="H821" s="169">
        <v>15</v>
      </c>
      <c r="I821" s="169">
        <v>0</v>
      </c>
      <c r="J821" s="169">
        <v>0</v>
      </c>
      <c r="K821" s="169">
        <v>30</v>
      </c>
      <c r="L821" s="169">
        <v>110</v>
      </c>
      <c r="M821" s="169" t="s">
        <v>3279</v>
      </c>
      <c r="N821" s="169" t="s">
        <v>113</v>
      </c>
      <c r="O821" s="169">
        <v>2019.9</v>
      </c>
      <c r="P821" s="169">
        <v>2019.12</v>
      </c>
      <c r="Q821" s="169" t="s">
        <v>3219</v>
      </c>
      <c r="R821" s="169" t="s">
        <v>124</v>
      </c>
      <c r="S821" s="202"/>
    </row>
    <row r="822" s="100" customFormat="1" ht="78" customHeight="1" spans="1:19">
      <c r="A822" s="185">
        <v>482</v>
      </c>
      <c r="B822" s="169" t="s">
        <v>3280</v>
      </c>
      <c r="C822" s="169" t="s">
        <v>108</v>
      </c>
      <c r="D822" s="169" t="s">
        <v>3281</v>
      </c>
      <c r="E822" s="195" t="s">
        <v>3282</v>
      </c>
      <c r="F822" s="169" t="s">
        <v>111</v>
      </c>
      <c r="G822" s="169">
        <v>12</v>
      </c>
      <c r="H822" s="169">
        <v>12</v>
      </c>
      <c r="I822" s="169">
        <v>0</v>
      </c>
      <c r="J822" s="169">
        <v>0</v>
      </c>
      <c r="K822" s="169">
        <v>35</v>
      </c>
      <c r="L822" s="169">
        <v>142</v>
      </c>
      <c r="M822" s="169" t="s">
        <v>3283</v>
      </c>
      <c r="N822" s="169" t="s">
        <v>113</v>
      </c>
      <c r="O822" s="169">
        <v>2019.9</v>
      </c>
      <c r="P822" s="169">
        <v>2019.12</v>
      </c>
      <c r="Q822" s="169" t="s">
        <v>3219</v>
      </c>
      <c r="R822" s="169" t="s">
        <v>124</v>
      </c>
      <c r="S822" s="202"/>
    </row>
    <row r="823" s="100" customFormat="1" ht="50" customHeight="1" spans="1:19">
      <c r="A823" s="185">
        <v>483</v>
      </c>
      <c r="B823" s="169" t="s">
        <v>3284</v>
      </c>
      <c r="C823" s="169" t="s">
        <v>108</v>
      </c>
      <c r="D823" s="169" t="s">
        <v>3285</v>
      </c>
      <c r="E823" s="195" t="s">
        <v>3286</v>
      </c>
      <c r="F823" s="169" t="s">
        <v>111</v>
      </c>
      <c r="G823" s="169">
        <v>10</v>
      </c>
      <c r="H823" s="169">
        <v>10</v>
      </c>
      <c r="I823" s="169">
        <v>0</v>
      </c>
      <c r="J823" s="169">
        <v>0</v>
      </c>
      <c r="K823" s="169">
        <v>37</v>
      </c>
      <c r="L823" s="169">
        <v>146</v>
      </c>
      <c r="M823" s="169" t="s">
        <v>3287</v>
      </c>
      <c r="N823" s="169" t="s">
        <v>113</v>
      </c>
      <c r="O823" s="169">
        <v>2019.9</v>
      </c>
      <c r="P823" s="169">
        <v>2019.12</v>
      </c>
      <c r="Q823" s="169" t="s">
        <v>3219</v>
      </c>
      <c r="R823" s="169" t="s">
        <v>124</v>
      </c>
      <c r="S823" s="202"/>
    </row>
    <row r="824" s="100" customFormat="1" ht="50" customHeight="1" spans="1:19">
      <c r="A824" s="185">
        <v>484</v>
      </c>
      <c r="B824" s="169" t="s">
        <v>3288</v>
      </c>
      <c r="C824" s="169" t="s">
        <v>108</v>
      </c>
      <c r="D824" s="169" t="s">
        <v>3289</v>
      </c>
      <c r="E824" s="195" t="s">
        <v>3290</v>
      </c>
      <c r="F824" s="169" t="s">
        <v>111</v>
      </c>
      <c r="G824" s="169">
        <v>6</v>
      </c>
      <c r="H824" s="169">
        <v>6</v>
      </c>
      <c r="I824" s="169"/>
      <c r="J824" s="169"/>
      <c r="K824" s="169">
        <v>28</v>
      </c>
      <c r="L824" s="169">
        <v>109</v>
      </c>
      <c r="M824" s="169" t="s">
        <v>3291</v>
      </c>
      <c r="N824" s="169" t="s">
        <v>113</v>
      </c>
      <c r="O824" s="169">
        <v>2019.4</v>
      </c>
      <c r="P824" s="169">
        <v>2019.1</v>
      </c>
      <c r="Q824" s="169" t="s">
        <v>3219</v>
      </c>
      <c r="R824" s="169" t="s">
        <v>115</v>
      </c>
      <c r="S824" s="202"/>
    </row>
    <row r="825" s="100" customFormat="1" ht="50" customHeight="1" spans="1:19">
      <c r="A825" s="185">
        <v>485</v>
      </c>
      <c r="B825" s="169" t="s">
        <v>3292</v>
      </c>
      <c r="C825" s="169" t="s">
        <v>108</v>
      </c>
      <c r="D825" s="169" t="s">
        <v>3293</v>
      </c>
      <c r="E825" s="195" t="s">
        <v>3294</v>
      </c>
      <c r="F825" s="169" t="s">
        <v>1052</v>
      </c>
      <c r="G825" s="169">
        <v>15</v>
      </c>
      <c r="H825" s="169">
        <v>15</v>
      </c>
      <c r="I825" s="169">
        <v>0</v>
      </c>
      <c r="J825" s="169">
        <v>0</v>
      </c>
      <c r="K825" s="169">
        <v>62</v>
      </c>
      <c r="L825" s="169">
        <v>202</v>
      </c>
      <c r="M825" s="169" t="s">
        <v>3295</v>
      </c>
      <c r="N825" s="169" t="s">
        <v>113</v>
      </c>
      <c r="O825" s="169">
        <v>2019.2</v>
      </c>
      <c r="P825" s="169">
        <v>2019.9</v>
      </c>
      <c r="Q825" s="169" t="s">
        <v>3219</v>
      </c>
      <c r="R825" s="169" t="s">
        <v>115</v>
      </c>
      <c r="S825" s="202"/>
    </row>
    <row r="826" s="100" customFormat="1" ht="60" customHeight="1" spans="1:19">
      <c r="A826" s="185">
        <v>486</v>
      </c>
      <c r="B826" s="169" t="s">
        <v>3296</v>
      </c>
      <c r="C826" s="185" t="s">
        <v>108</v>
      </c>
      <c r="D826" s="169" t="s">
        <v>3297</v>
      </c>
      <c r="E826" s="195" t="s">
        <v>3298</v>
      </c>
      <c r="F826" s="169" t="s">
        <v>177</v>
      </c>
      <c r="G826" s="73">
        <v>10</v>
      </c>
      <c r="H826" s="73">
        <v>10</v>
      </c>
      <c r="I826" s="73">
        <v>0</v>
      </c>
      <c r="J826" s="73">
        <v>0</v>
      </c>
      <c r="K826" s="73">
        <v>35</v>
      </c>
      <c r="L826" s="73">
        <v>120</v>
      </c>
      <c r="M826" s="169" t="s">
        <v>3299</v>
      </c>
      <c r="N826" s="185" t="s">
        <v>113</v>
      </c>
      <c r="O826" s="169">
        <v>2019.4</v>
      </c>
      <c r="P826" s="226" t="s">
        <v>2737</v>
      </c>
      <c r="Q826" s="169" t="s">
        <v>3300</v>
      </c>
      <c r="R826" s="169" t="s">
        <v>124</v>
      </c>
      <c r="S826" s="202"/>
    </row>
    <row r="827" s="100" customFormat="1" ht="50" customHeight="1" spans="1:19">
      <c r="A827" s="185">
        <v>487</v>
      </c>
      <c r="B827" s="185" t="s">
        <v>3301</v>
      </c>
      <c r="C827" s="185" t="s">
        <v>108</v>
      </c>
      <c r="D827" s="185" t="s">
        <v>527</v>
      </c>
      <c r="E827" s="186" t="s">
        <v>3302</v>
      </c>
      <c r="F827" s="169" t="s">
        <v>177</v>
      </c>
      <c r="G827" s="52">
        <v>10</v>
      </c>
      <c r="H827" s="73">
        <v>10</v>
      </c>
      <c r="I827" s="73">
        <v>0</v>
      </c>
      <c r="J827" s="73">
        <v>0</v>
      </c>
      <c r="K827" s="73">
        <v>4</v>
      </c>
      <c r="L827" s="73">
        <v>14</v>
      </c>
      <c r="M827" s="185" t="s">
        <v>3303</v>
      </c>
      <c r="N827" s="185" t="s">
        <v>113</v>
      </c>
      <c r="O827" s="169">
        <v>2019.4</v>
      </c>
      <c r="P827" s="197" t="s">
        <v>1368</v>
      </c>
      <c r="Q827" s="169" t="s">
        <v>3300</v>
      </c>
      <c r="R827" s="185" t="s">
        <v>124</v>
      </c>
      <c r="S827" s="202"/>
    </row>
    <row r="828" s="100" customFormat="1" ht="50" customHeight="1" spans="1:19">
      <c r="A828" s="185">
        <v>488</v>
      </c>
      <c r="B828" s="169" t="s">
        <v>3304</v>
      </c>
      <c r="C828" s="185" t="s">
        <v>108</v>
      </c>
      <c r="D828" s="169" t="s">
        <v>3305</v>
      </c>
      <c r="E828" s="195" t="s">
        <v>3306</v>
      </c>
      <c r="F828" s="169" t="s">
        <v>177</v>
      </c>
      <c r="G828" s="73">
        <v>15</v>
      </c>
      <c r="H828" s="73">
        <v>15</v>
      </c>
      <c r="I828" s="73">
        <v>0</v>
      </c>
      <c r="J828" s="73">
        <v>0</v>
      </c>
      <c r="K828" s="73">
        <v>49</v>
      </c>
      <c r="L828" s="73">
        <v>198</v>
      </c>
      <c r="M828" s="169" t="s">
        <v>3307</v>
      </c>
      <c r="N828" s="185" t="s">
        <v>113</v>
      </c>
      <c r="O828" s="169">
        <v>2019.4</v>
      </c>
      <c r="P828" s="226" t="s">
        <v>1368</v>
      </c>
      <c r="Q828" s="169" t="s">
        <v>3300</v>
      </c>
      <c r="R828" s="169" t="s">
        <v>124</v>
      </c>
      <c r="S828" s="202"/>
    </row>
    <row r="829" s="100" customFormat="1" ht="96" customHeight="1" spans="1:19">
      <c r="A829" s="185">
        <v>489</v>
      </c>
      <c r="B829" s="169" t="s">
        <v>3308</v>
      </c>
      <c r="C829" s="185" t="s">
        <v>108</v>
      </c>
      <c r="D829" s="169" t="s">
        <v>3309</v>
      </c>
      <c r="E829" s="195" t="s">
        <v>3310</v>
      </c>
      <c r="F829" s="169" t="s">
        <v>177</v>
      </c>
      <c r="G829" s="73">
        <v>33</v>
      </c>
      <c r="H829" s="73">
        <v>33</v>
      </c>
      <c r="I829" s="73">
        <v>0</v>
      </c>
      <c r="J829" s="73">
        <v>0</v>
      </c>
      <c r="K829" s="73">
        <v>33</v>
      </c>
      <c r="L829" s="73">
        <v>115</v>
      </c>
      <c r="M829" s="169" t="s">
        <v>3311</v>
      </c>
      <c r="N829" s="185" t="s">
        <v>113</v>
      </c>
      <c r="O829" s="169">
        <v>2019.4</v>
      </c>
      <c r="P829" s="319">
        <v>2019.11</v>
      </c>
      <c r="Q829" s="169" t="s">
        <v>3300</v>
      </c>
      <c r="R829" s="169" t="s">
        <v>1895</v>
      </c>
      <c r="S829" s="202"/>
    </row>
    <row r="830" s="100" customFormat="1" ht="50" customHeight="1" spans="1:19">
      <c r="A830" s="185">
        <v>490</v>
      </c>
      <c r="B830" s="169" t="s">
        <v>3312</v>
      </c>
      <c r="C830" s="185" t="s">
        <v>108</v>
      </c>
      <c r="D830" s="169" t="s">
        <v>3313</v>
      </c>
      <c r="E830" s="195" t="s">
        <v>3314</v>
      </c>
      <c r="F830" s="169" t="s">
        <v>177</v>
      </c>
      <c r="G830" s="73">
        <v>12</v>
      </c>
      <c r="H830" s="73">
        <v>12</v>
      </c>
      <c r="I830" s="73">
        <v>0</v>
      </c>
      <c r="J830" s="73">
        <v>0</v>
      </c>
      <c r="K830" s="73">
        <v>215</v>
      </c>
      <c r="L830" s="73">
        <v>797</v>
      </c>
      <c r="M830" s="169" t="s">
        <v>3315</v>
      </c>
      <c r="N830" s="185" t="s">
        <v>113</v>
      </c>
      <c r="O830" s="226">
        <v>2019.03</v>
      </c>
      <c r="P830" s="226" t="s">
        <v>1368</v>
      </c>
      <c r="Q830" s="169" t="s">
        <v>3300</v>
      </c>
      <c r="R830" s="169" t="s">
        <v>124</v>
      </c>
      <c r="S830" s="202"/>
    </row>
    <row r="831" s="100" customFormat="1" ht="50" customHeight="1" spans="1:19">
      <c r="A831" s="185">
        <v>491</v>
      </c>
      <c r="B831" s="169" t="s">
        <v>3316</v>
      </c>
      <c r="C831" s="185" t="s">
        <v>108</v>
      </c>
      <c r="D831" s="169" t="s">
        <v>3316</v>
      </c>
      <c r="E831" s="195" t="s">
        <v>3317</v>
      </c>
      <c r="F831" s="169" t="s">
        <v>177</v>
      </c>
      <c r="G831" s="73">
        <v>15</v>
      </c>
      <c r="H831" s="73">
        <v>15</v>
      </c>
      <c r="I831" s="73">
        <v>0</v>
      </c>
      <c r="J831" s="73">
        <v>0</v>
      </c>
      <c r="K831" s="73">
        <v>13</v>
      </c>
      <c r="L831" s="73">
        <v>42</v>
      </c>
      <c r="M831" s="169" t="s">
        <v>3318</v>
      </c>
      <c r="N831" s="185" t="s">
        <v>113</v>
      </c>
      <c r="O831" s="226">
        <v>2019.03</v>
      </c>
      <c r="P831" s="226" t="s">
        <v>1368</v>
      </c>
      <c r="Q831" s="169" t="s">
        <v>3300</v>
      </c>
      <c r="R831" s="169" t="s">
        <v>124</v>
      </c>
      <c r="S831" s="202"/>
    </row>
    <row r="832" s="100" customFormat="1" ht="50" customHeight="1" spans="1:19">
      <c r="A832" s="185">
        <v>492</v>
      </c>
      <c r="B832" s="169" t="s">
        <v>3319</v>
      </c>
      <c r="C832" s="185" t="s">
        <v>108</v>
      </c>
      <c r="D832" s="169" t="s">
        <v>3320</v>
      </c>
      <c r="E832" s="195" t="s">
        <v>3321</v>
      </c>
      <c r="F832" s="169" t="s">
        <v>1052</v>
      </c>
      <c r="G832" s="73">
        <v>12</v>
      </c>
      <c r="H832" s="73">
        <v>12</v>
      </c>
      <c r="I832" s="73">
        <v>0</v>
      </c>
      <c r="J832" s="73">
        <v>0</v>
      </c>
      <c r="K832" s="73">
        <v>82</v>
      </c>
      <c r="L832" s="73">
        <v>343</v>
      </c>
      <c r="M832" s="169" t="s">
        <v>3322</v>
      </c>
      <c r="N832" s="185" t="s">
        <v>113</v>
      </c>
      <c r="O832" s="319">
        <v>2019.04</v>
      </c>
      <c r="P832" s="226" t="s">
        <v>2075</v>
      </c>
      <c r="Q832" s="185" t="s">
        <v>3323</v>
      </c>
      <c r="R832" s="169" t="s">
        <v>124</v>
      </c>
      <c r="S832" s="202"/>
    </row>
    <row r="833" s="100" customFormat="1" ht="60" customHeight="1" spans="1:19">
      <c r="A833" s="185">
        <v>493</v>
      </c>
      <c r="B833" s="169" t="s">
        <v>3324</v>
      </c>
      <c r="C833" s="185" t="s">
        <v>108</v>
      </c>
      <c r="D833" s="169" t="s">
        <v>3325</v>
      </c>
      <c r="E833" s="195" t="s">
        <v>3326</v>
      </c>
      <c r="F833" s="169" t="s">
        <v>177</v>
      </c>
      <c r="G833" s="73">
        <v>16</v>
      </c>
      <c r="H833" s="73">
        <v>16</v>
      </c>
      <c r="I833" s="73">
        <v>0</v>
      </c>
      <c r="J833" s="73">
        <v>0</v>
      </c>
      <c r="K833" s="73">
        <v>67</v>
      </c>
      <c r="L833" s="73">
        <v>268</v>
      </c>
      <c r="M833" s="169" t="s">
        <v>3322</v>
      </c>
      <c r="N833" s="185" t="s">
        <v>113</v>
      </c>
      <c r="O833" s="226" t="s">
        <v>2065</v>
      </c>
      <c r="P833" s="226" t="s">
        <v>2737</v>
      </c>
      <c r="Q833" s="169" t="s">
        <v>3300</v>
      </c>
      <c r="R833" s="169" t="s">
        <v>124</v>
      </c>
      <c r="S833" s="202"/>
    </row>
    <row r="834" s="100" customFormat="1" ht="60" customHeight="1" spans="1:19">
      <c r="A834" s="185">
        <v>494</v>
      </c>
      <c r="B834" s="169" t="s">
        <v>3327</v>
      </c>
      <c r="C834" s="185" t="s">
        <v>108</v>
      </c>
      <c r="D834" s="169" t="s">
        <v>3328</v>
      </c>
      <c r="E834" s="195" t="s">
        <v>3329</v>
      </c>
      <c r="F834" s="169" t="s">
        <v>177</v>
      </c>
      <c r="G834" s="73">
        <v>4</v>
      </c>
      <c r="H834" s="73">
        <v>4</v>
      </c>
      <c r="I834" s="73">
        <v>0</v>
      </c>
      <c r="J834" s="73">
        <v>0</v>
      </c>
      <c r="K834" s="73">
        <v>52</v>
      </c>
      <c r="L834" s="73">
        <v>208</v>
      </c>
      <c r="M834" s="169" t="s">
        <v>3322</v>
      </c>
      <c r="N834" s="185" t="s">
        <v>113</v>
      </c>
      <c r="O834" s="226" t="s">
        <v>3330</v>
      </c>
      <c r="P834" s="226" t="s">
        <v>2737</v>
      </c>
      <c r="Q834" s="169" t="s">
        <v>3300</v>
      </c>
      <c r="R834" s="169" t="s">
        <v>124</v>
      </c>
      <c r="S834" s="202"/>
    </row>
    <row r="835" s="100" customFormat="1" ht="60" customHeight="1" spans="1:19">
      <c r="A835" s="185">
        <v>495</v>
      </c>
      <c r="B835" s="169" t="s">
        <v>3331</v>
      </c>
      <c r="C835" s="185" t="s">
        <v>108</v>
      </c>
      <c r="D835" s="169" t="s">
        <v>3332</v>
      </c>
      <c r="E835" s="195" t="s">
        <v>3333</v>
      </c>
      <c r="F835" s="169" t="s">
        <v>177</v>
      </c>
      <c r="G835" s="73">
        <v>17</v>
      </c>
      <c r="H835" s="73">
        <v>17</v>
      </c>
      <c r="I835" s="73">
        <v>0</v>
      </c>
      <c r="J835" s="73">
        <v>0</v>
      </c>
      <c r="K835" s="73">
        <v>16</v>
      </c>
      <c r="L835" s="73">
        <v>59</v>
      </c>
      <c r="M835" s="169" t="s">
        <v>3334</v>
      </c>
      <c r="N835" s="185" t="s">
        <v>113</v>
      </c>
      <c r="O835" s="226" t="s">
        <v>2065</v>
      </c>
      <c r="P835" s="226" t="s">
        <v>1368</v>
      </c>
      <c r="Q835" s="320" t="s">
        <v>3300</v>
      </c>
      <c r="R835" s="169" t="s">
        <v>3335</v>
      </c>
      <c r="S835" s="298"/>
    </row>
    <row r="836" s="100" customFormat="1" ht="60" customHeight="1" spans="1:19">
      <c r="A836" s="185">
        <v>496</v>
      </c>
      <c r="B836" s="169" t="s">
        <v>3331</v>
      </c>
      <c r="C836" s="185" t="s">
        <v>108</v>
      </c>
      <c r="D836" s="169" t="s">
        <v>3336</v>
      </c>
      <c r="E836" s="195" t="s">
        <v>3337</v>
      </c>
      <c r="F836" s="169" t="s">
        <v>177</v>
      </c>
      <c r="G836" s="73">
        <v>82.5</v>
      </c>
      <c r="H836" s="73">
        <v>83</v>
      </c>
      <c r="I836" s="73">
        <v>0</v>
      </c>
      <c r="J836" s="73">
        <v>0</v>
      </c>
      <c r="K836" s="73">
        <v>78</v>
      </c>
      <c r="L836" s="73">
        <v>295</v>
      </c>
      <c r="M836" s="169" t="s">
        <v>3338</v>
      </c>
      <c r="N836" s="185" t="s">
        <v>113</v>
      </c>
      <c r="O836" s="226" t="s">
        <v>3330</v>
      </c>
      <c r="P836" s="226" t="s">
        <v>1368</v>
      </c>
      <c r="Q836" s="320" t="s">
        <v>3300</v>
      </c>
      <c r="R836" s="169" t="s">
        <v>3335</v>
      </c>
      <c r="S836" s="298"/>
    </row>
    <row r="837" s="100" customFormat="1" ht="35" customHeight="1" spans="1:19">
      <c r="A837" s="185">
        <v>497</v>
      </c>
      <c r="B837" s="169" t="s">
        <v>3339</v>
      </c>
      <c r="C837" s="185" t="s">
        <v>108</v>
      </c>
      <c r="D837" s="188" t="s">
        <v>3340</v>
      </c>
      <c r="E837" s="248" t="s">
        <v>3341</v>
      </c>
      <c r="F837" s="320" t="s">
        <v>177</v>
      </c>
      <c r="G837" s="321">
        <v>15</v>
      </c>
      <c r="H837" s="321">
        <v>15</v>
      </c>
      <c r="I837" s="225">
        <v>0</v>
      </c>
      <c r="J837" s="225">
        <v>0</v>
      </c>
      <c r="K837" s="321">
        <v>80</v>
      </c>
      <c r="L837" s="321">
        <v>321</v>
      </c>
      <c r="M837" s="320" t="s">
        <v>3342</v>
      </c>
      <c r="N837" s="320" t="s">
        <v>113</v>
      </c>
      <c r="O837" s="319">
        <v>2019.04</v>
      </c>
      <c r="P837" s="324" t="s">
        <v>1368</v>
      </c>
      <c r="Q837" s="320" t="s">
        <v>3300</v>
      </c>
      <c r="R837" s="320" t="s">
        <v>3343</v>
      </c>
      <c r="S837" s="229"/>
    </row>
    <row r="838" s="100" customFormat="1" ht="60" customHeight="1" spans="1:19">
      <c r="A838" s="185">
        <v>498</v>
      </c>
      <c r="B838" s="169" t="s">
        <v>3344</v>
      </c>
      <c r="C838" s="185" t="s">
        <v>108</v>
      </c>
      <c r="D838" s="169" t="s">
        <v>3345</v>
      </c>
      <c r="E838" s="195" t="s">
        <v>3346</v>
      </c>
      <c r="F838" s="169" t="s">
        <v>177</v>
      </c>
      <c r="G838" s="73">
        <v>15</v>
      </c>
      <c r="H838" s="73">
        <v>15</v>
      </c>
      <c r="I838" s="73">
        <v>0</v>
      </c>
      <c r="J838" s="73">
        <v>0</v>
      </c>
      <c r="K838" s="73">
        <v>23</v>
      </c>
      <c r="L838" s="73">
        <v>80</v>
      </c>
      <c r="M838" s="169" t="s">
        <v>3347</v>
      </c>
      <c r="N838" s="185" t="s">
        <v>113</v>
      </c>
      <c r="O838" s="319">
        <v>2019.04</v>
      </c>
      <c r="P838" s="319">
        <v>2019.1</v>
      </c>
      <c r="Q838" s="169" t="s">
        <v>3300</v>
      </c>
      <c r="R838" s="320" t="s">
        <v>3343</v>
      </c>
      <c r="S838" s="202"/>
    </row>
    <row r="839" s="100" customFormat="1" ht="60" customHeight="1" spans="1:19">
      <c r="A839" s="185">
        <v>499</v>
      </c>
      <c r="B839" s="169" t="s">
        <v>3348</v>
      </c>
      <c r="C839" s="185" t="s">
        <v>108</v>
      </c>
      <c r="D839" s="169" t="s">
        <v>3349</v>
      </c>
      <c r="E839" s="195" t="s">
        <v>3350</v>
      </c>
      <c r="F839" s="169" t="s">
        <v>177</v>
      </c>
      <c r="G839" s="73">
        <v>20</v>
      </c>
      <c r="H839" s="73">
        <v>20</v>
      </c>
      <c r="I839" s="73">
        <v>0</v>
      </c>
      <c r="J839" s="73">
        <v>0</v>
      </c>
      <c r="K839" s="73">
        <v>18</v>
      </c>
      <c r="L839" s="73">
        <v>78</v>
      </c>
      <c r="M839" s="169" t="s">
        <v>3311</v>
      </c>
      <c r="N839" s="185" t="s">
        <v>113</v>
      </c>
      <c r="O839" s="319">
        <v>2019.04</v>
      </c>
      <c r="P839" s="319">
        <v>2019.1</v>
      </c>
      <c r="Q839" s="169" t="s">
        <v>3300</v>
      </c>
      <c r="R839" s="320" t="s">
        <v>3343</v>
      </c>
      <c r="S839" s="202"/>
    </row>
    <row r="840" s="100" customFormat="1" ht="60" customHeight="1" spans="1:19">
      <c r="A840" s="185">
        <v>500</v>
      </c>
      <c r="B840" s="169" t="s">
        <v>3351</v>
      </c>
      <c r="C840" s="169" t="s">
        <v>108</v>
      </c>
      <c r="D840" s="169" t="s">
        <v>3352</v>
      </c>
      <c r="E840" s="195" t="s">
        <v>3353</v>
      </c>
      <c r="F840" s="169" t="s">
        <v>177</v>
      </c>
      <c r="G840" s="73">
        <v>15</v>
      </c>
      <c r="H840" s="73">
        <v>15</v>
      </c>
      <c r="I840" s="73">
        <v>0</v>
      </c>
      <c r="J840" s="73">
        <v>0</v>
      </c>
      <c r="K840" s="73">
        <v>110</v>
      </c>
      <c r="L840" s="73">
        <v>368</v>
      </c>
      <c r="M840" s="169" t="s">
        <v>3354</v>
      </c>
      <c r="N840" s="169" t="s">
        <v>3355</v>
      </c>
      <c r="O840" s="199">
        <v>43466</v>
      </c>
      <c r="P840" s="199">
        <v>43556</v>
      </c>
      <c r="Q840" s="169" t="s">
        <v>3356</v>
      </c>
      <c r="R840" s="169" t="s">
        <v>115</v>
      </c>
      <c r="S840" s="202"/>
    </row>
    <row r="841" s="100" customFormat="1" ht="60" customHeight="1" spans="1:19">
      <c r="A841" s="185">
        <v>501</v>
      </c>
      <c r="B841" s="169" t="s">
        <v>3357</v>
      </c>
      <c r="C841" s="169" t="s">
        <v>108</v>
      </c>
      <c r="D841" s="169" t="s">
        <v>3358</v>
      </c>
      <c r="E841" s="195" t="s">
        <v>3359</v>
      </c>
      <c r="F841" s="169" t="s">
        <v>177</v>
      </c>
      <c r="G841" s="73">
        <v>5</v>
      </c>
      <c r="H841" s="73">
        <v>5</v>
      </c>
      <c r="I841" s="73">
        <v>0</v>
      </c>
      <c r="J841" s="73">
        <v>0</v>
      </c>
      <c r="K841" s="73">
        <v>196</v>
      </c>
      <c r="L841" s="73">
        <v>686</v>
      </c>
      <c r="M841" s="169" t="s">
        <v>3360</v>
      </c>
      <c r="N841" s="169" t="s">
        <v>3361</v>
      </c>
      <c r="O841" s="199">
        <v>43466</v>
      </c>
      <c r="P841" s="199">
        <v>43525</v>
      </c>
      <c r="Q841" s="169" t="s">
        <v>3356</v>
      </c>
      <c r="R841" s="169" t="s">
        <v>115</v>
      </c>
      <c r="S841" s="202"/>
    </row>
    <row r="842" s="100" customFormat="1" ht="60" customHeight="1" spans="1:19">
      <c r="A842" s="185">
        <v>502</v>
      </c>
      <c r="B842" s="169" t="s">
        <v>3362</v>
      </c>
      <c r="C842" s="169" t="s">
        <v>108</v>
      </c>
      <c r="D842" s="169" t="s">
        <v>3363</v>
      </c>
      <c r="E842" s="195" t="s">
        <v>3364</v>
      </c>
      <c r="F842" s="169" t="s">
        <v>203</v>
      </c>
      <c r="G842" s="73">
        <v>15</v>
      </c>
      <c r="H842" s="73">
        <v>15</v>
      </c>
      <c r="I842" s="73">
        <v>0</v>
      </c>
      <c r="J842" s="73">
        <v>0</v>
      </c>
      <c r="K842" s="73">
        <v>123</v>
      </c>
      <c r="L842" s="73">
        <v>410</v>
      </c>
      <c r="M842" s="169" t="s">
        <v>3365</v>
      </c>
      <c r="N842" s="169" t="s">
        <v>3366</v>
      </c>
      <c r="O842" s="199">
        <v>43525</v>
      </c>
      <c r="P842" s="199">
        <v>43617</v>
      </c>
      <c r="Q842" s="169" t="s">
        <v>3356</v>
      </c>
      <c r="R842" s="169" t="s">
        <v>115</v>
      </c>
      <c r="S842" s="202"/>
    </row>
    <row r="843" s="100" customFormat="1" ht="60" customHeight="1" spans="1:19">
      <c r="A843" s="185">
        <v>503</v>
      </c>
      <c r="B843" s="169" t="s">
        <v>3367</v>
      </c>
      <c r="C843" s="169" t="s">
        <v>108</v>
      </c>
      <c r="D843" s="169" t="s">
        <v>3368</v>
      </c>
      <c r="E843" s="195" t="s">
        <v>3369</v>
      </c>
      <c r="F843" s="169" t="s">
        <v>177</v>
      </c>
      <c r="G843" s="73">
        <v>15</v>
      </c>
      <c r="H843" s="73">
        <v>15</v>
      </c>
      <c r="I843" s="73">
        <v>0</v>
      </c>
      <c r="J843" s="73">
        <v>0</v>
      </c>
      <c r="K843" s="73">
        <v>38</v>
      </c>
      <c r="L843" s="73">
        <v>120</v>
      </c>
      <c r="M843" s="169" t="s">
        <v>3370</v>
      </c>
      <c r="N843" s="169" t="s">
        <v>3371</v>
      </c>
      <c r="O843" s="199">
        <v>43497</v>
      </c>
      <c r="P843" s="199">
        <v>43586</v>
      </c>
      <c r="Q843" s="169" t="s">
        <v>3356</v>
      </c>
      <c r="R843" s="169" t="s">
        <v>115</v>
      </c>
      <c r="S843" s="202"/>
    </row>
    <row r="844" s="100" customFormat="1" ht="60" customHeight="1" spans="1:19">
      <c r="A844" s="185">
        <v>504</v>
      </c>
      <c r="B844" s="169" t="s">
        <v>3367</v>
      </c>
      <c r="C844" s="169" t="s">
        <v>108</v>
      </c>
      <c r="D844" s="169" t="s">
        <v>3368</v>
      </c>
      <c r="E844" s="195" t="s">
        <v>3372</v>
      </c>
      <c r="F844" s="169" t="s">
        <v>177</v>
      </c>
      <c r="G844" s="73">
        <v>10</v>
      </c>
      <c r="H844" s="73">
        <v>10</v>
      </c>
      <c r="I844" s="73">
        <v>0</v>
      </c>
      <c r="J844" s="73">
        <v>0</v>
      </c>
      <c r="K844" s="73">
        <v>39</v>
      </c>
      <c r="L844" s="73">
        <v>121</v>
      </c>
      <c r="M844" s="169" t="s">
        <v>3373</v>
      </c>
      <c r="N844" s="169" t="s">
        <v>113</v>
      </c>
      <c r="O844" s="199">
        <v>43498</v>
      </c>
      <c r="P844" s="199">
        <v>43587</v>
      </c>
      <c r="Q844" s="169" t="s">
        <v>3356</v>
      </c>
      <c r="R844" s="169" t="s">
        <v>115</v>
      </c>
      <c r="S844" s="202"/>
    </row>
    <row r="845" s="100" customFormat="1" ht="60" customHeight="1" spans="1:19">
      <c r="A845" s="185">
        <v>505</v>
      </c>
      <c r="B845" s="169" t="s">
        <v>3374</v>
      </c>
      <c r="C845" s="169" t="s">
        <v>108</v>
      </c>
      <c r="D845" s="169" t="s">
        <v>3375</v>
      </c>
      <c r="E845" s="195" t="s">
        <v>3376</v>
      </c>
      <c r="F845" s="169" t="s">
        <v>177</v>
      </c>
      <c r="G845" s="73">
        <v>15</v>
      </c>
      <c r="H845" s="73">
        <v>10</v>
      </c>
      <c r="I845" s="73">
        <v>0</v>
      </c>
      <c r="J845" s="73">
        <v>0</v>
      </c>
      <c r="K845" s="73">
        <v>8</v>
      </c>
      <c r="L845" s="73">
        <v>32</v>
      </c>
      <c r="M845" s="169" t="s">
        <v>3377</v>
      </c>
      <c r="N845" s="169" t="s">
        <v>3378</v>
      </c>
      <c r="O845" s="199">
        <v>43556</v>
      </c>
      <c r="P845" s="199">
        <v>43709</v>
      </c>
      <c r="Q845" s="169" t="s">
        <v>3356</v>
      </c>
      <c r="R845" s="169" t="s">
        <v>124</v>
      </c>
      <c r="S845" s="202"/>
    </row>
    <row r="846" s="100" customFormat="1" ht="60" customHeight="1" spans="1:19">
      <c r="A846" s="185">
        <v>506</v>
      </c>
      <c r="B846" s="169" t="s">
        <v>3379</v>
      </c>
      <c r="C846" s="169" t="s">
        <v>108</v>
      </c>
      <c r="D846" s="169" t="s">
        <v>3380</v>
      </c>
      <c r="E846" s="195" t="s">
        <v>3381</v>
      </c>
      <c r="F846" s="169" t="s">
        <v>203</v>
      </c>
      <c r="G846" s="73">
        <v>10</v>
      </c>
      <c r="H846" s="73">
        <v>10</v>
      </c>
      <c r="I846" s="73">
        <v>0</v>
      </c>
      <c r="J846" s="73">
        <v>0</v>
      </c>
      <c r="K846" s="73">
        <v>212</v>
      </c>
      <c r="L846" s="73">
        <v>796</v>
      </c>
      <c r="M846" s="169" t="s">
        <v>3382</v>
      </c>
      <c r="N846" s="169" t="s">
        <v>3383</v>
      </c>
      <c r="O846" s="199">
        <v>43556</v>
      </c>
      <c r="P846" s="199">
        <v>43739</v>
      </c>
      <c r="Q846" s="169" t="s">
        <v>3356</v>
      </c>
      <c r="R846" s="169" t="s">
        <v>124</v>
      </c>
      <c r="S846" s="202"/>
    </row>
    <row r="847" s="100" customFormat="1" ht="60" customHeight="1" spans="1:19">
      <c r="A847" s="185">
        <v>507</v>
      </c>
      <c r="B847" s="169" t="s">
        <v>3384</v>
      </c>
      <c r="C847" s="169" t="s">
        <v>108</v>
      </c>
      <c r="D847" s="169" t="s">
        <v>3385</v>
      </c>
      <c r="E847" s="195" t="s">
        <v>3386</v>
      </c>
      <c r="F847" s="169" t="s">
        <v>177</v>
      </c>
      <c r="G847" s="73">
        <v>30</v>
      </c>
      <c r="H847" s="73">
        <v>30</v>
      </c>
      <c r="I847" s="73">
        <v>0</v>
      </c>
      <c r="J847" s="73">
        <v>0</v>
      </c>
      <c r="K847" s="73">
        <v>100</v>
      </c>
      <c r="L847" s="73">
        <v>618</v>
      </c>
      <c r="M847" s="169" t="s">
        <v>3387</v>
      </c>
      <c r="N847" s="169" t="s">
        <v>3388</v>
      </c>
      <c r="O847" s="199">
        <v>43466</v>
      </c>
      <c r="P847" s="199">
        <v>43586</v>
      </c>
      <c r="Q847" s="169" t="s">
        <v>3356</v>
      </c>
      <c r="R847" s="169" t="s">
        <v>124</v>
      </c>
      <c r="S847" s="202"/>
    </row>
    <row r="848" s="100" customFormat="1" ht="51" customHeight="1" spans="1:19">
      <c r="A848" s="185">
        <v>508</v>
      </c>
      <c r="B848" s="169" t="s">
        <v>3389</v>
      </c>
      <c r="C848" s="169" t="s">
        <v>108</v>
      </c>
      <c r="D848" s="169" t="s">
        <v>3390</v>
      </c>
      <c r="E848" s="195" t="s">
        <v>3391</v>
      </c>
      <c r="F848" s="169" t="s">
        <v>203</v>
      </c>
      <c r="G848" s="73">
        <v>13</v>
      </c>
      <c r="H848" s="73">
        <v>13</v>
      </c>
      <c r="I848" s="73">
        <v>0</v>
      </c>
      <c r="J848" s="73">
        <v>0</v>
      </c>
      <c r="K848" s="73">
        <v>159</v>
      </c>
      <c r="L848" s="73">
        <v>512</v>
      </c>
      <c r="M848" s="169" t="s">
        <v>3392</v>
      </c>
      <c r="N848" s="169" t="s">
        <v>3393</v>
      </c>
      <c r="O848" s="199">
        <v>43525</v>
      </c>
      <c r="P848" s="199">
        <v>43739</v>
      </c>
      <c r="Q848" s="169" t="s">
        <v>3356</v>
      </c>
      <c r="R848" s="169" t="s">
        <v>124</v>
      </c>
      <c r="S848" s="202"/>
    </row>
    <row r="849" s="100" customFormat="1" ht="55" customHeight="1" spans="1:19">
      <c r="A849" s="185">
        <v>509</v>
      </c>
      <c r="B849" s="169" t="s">
        <v>3394</v>
      </c>
      <c r="C849" s="169" t="s">
        <v>108</v>
      </c>
      <c r="D849" s="169" t="s">
        <v>3395</v>
      </c>
      <c r="E849" s="195" t="s">
        <v>3396</v>
      </c>
      <c r="F849" s="169" t="s">
        <v>203</v>
      </c>
      <c r="G849" s="73">
        <v>19</v>
      </c>
      <c r="H849" s="73">
        <v>19</v>
      </c>
      <c r="I849" s="73">
        <v>0</v>
      </c>
      <c r="J849" s="73">
        <v>0</v>
      </c>
      <c r="K849" s="73">
        <v>159</v>
      </c>
      <c r="L849" s="73">
        <v>512</v>
      </c>
      <c r="M849" s="169" t="s">
        <v>3397</v>
      </c>
      <c r="N849" s="169" t="s">
        <v>3393</v>
      </c>
      <c r="O849" s="199">
        <v>43586</v>
      </c>
      <c r="P849" s="199">
        <v>43770</v>
      </c>
      <c r="Q849" s="169" t="s">
        <v>3356</v>
      </c>
      <c r="R849" s="169" t="s">
        <v>124</v>
      </c>
      <c r="S849" s="202"/>
    </row>
    <row r="850" s="100" customFormat="1" ht="55" customHeight="1" spans="1:19">
      <c r="A850" s="185">
        <v>510</v>
      </c>
      <c r="B850" s="169" t="s">
        <v>3398</v>
      </c>
      <c r="C850" s="169" t="s">
        <v>108</v>
      </c>
      <c r="D850" s="169" t="s">
        <v>3399</v>
      </c>
      <c r="E850" s="195" t="s">
        <v>3400</v>
      </c>
      <c r="F850" s="169" t="s">
        <v>177</v>
      </c>
      <c r="G850" s="73">
        <v>18</v>
      </c>
      <c r="H850" s="73">
        <v>18</v>
      </c>
      <c r="I850" s="73">
        <v>0</v>
      </c>
      <c r="J850" s="73">
        <v>0</v>
      </c>
      <c r="K850" s="73">
        <v>50</v>
      </c>
      <c r="L850" s="73">
        <v>230</v>
      </c>
      <c r="M850" s="169" t="s">
        <v>3401</v>
      </c>
      <c r="N850" s="169" t="s">
        <v>3402</v>
      </c>
      <c r="O850" s="199">
        <v>43556</v>
      </c>
      <c r="P850" s="199">
        <v>43739</v>
      </c>
      <c r="Q850" s="169" t="s">
        <v>3356</v>
      </c>
      <c r="R850" s="169" t="s">
        <v>124</v>
      </c>
      <c r="S850" s="202"/>
    </row>
    <row r="851" s="100" customFormat="1" ht="54" customHeight="1" spans="1:19">
      <c r="A851" s="185">
        <v>511</v>
      </c>
      <c r="B851" s="169" t="s">
        <v>3403</v>
      </c>
      <c r="C851" s="169" t="s">
        <v>108</v>
      </c>
      <c r="D851" s="169" t="s">
        <v>3404</v>
      </c>
      <c r="E851" s="195" t="s">
        <v>3405</v>
      </c>
      <c r="F851" s="169" t="s">
        <v>203</v>
      </c>
      <c r="G851" s="73">
        <v>19</v>
      </c>
      <c r="H851" s="73">
        <v>19</v>
      </c>
      <c r="I851" s="73">
        <v>0</v>
      </c>
      <c r="J851" s="73">
        <v>0</v>
      </c>
      <c r="K851" s="73">
        <v>52</v>
      </c>
      <c r="L851" s="73">
        <v>225</v>
      </c>
      <c r="M851" s="169" t="s">
        <v>3406</v>
      </c>
      <c r="N851" s="169" t="s">
        <v>3407</v>
      </c>
      <c r="O851" s="199">
        <v>43556</v>
      </c>
      <c r="P851" s="199">
        <v>43770</v>
      </c>
      <c r="Q851" s="169" t="s">
        <v>3356</v>
      </c>
      <c r="R851" s="169" t="s">
        <v>124</v>
      </c>
      <c r="S851" s="202"/>
    </row>
    <row r="852" s="100" customFormat="1" ht="55" customHeight="1" spans="1:19">
      <c r="A852" s="185">
        <v>512</v>
      </c>
      <c r="B852" s="169" t="s">
        <v>3408</v>
      </c>
      <c r="C852" s="169" t="s">
        <v>108</v>
      </c>
      <c r="D852" s="169" t="s">
        <v>3409</v>
      </c>
      <c r="E852" s="195" t="s">
        <v>3410</v>
      </c>
      <c r="F852" s="169" t="s">
        <v>203</v>
      </c>
      <c r="G852" s="73">
        <v>6</v>
      </c>
      <c r="H852" s="73">
        <v>6</v>
      </c>
      <c r="I852" s="73">
        <v>0</v>
      </c>
      <c r="J852" s="73">
        <v>0</v>
      </c>
      <c r="K852" s="73" t="s">
        <v>3411</v>
      </c>
      <c r="L852" s="73">
        <v>392</v>
      </c>
      <c r="M852" s="169" t="s">
        <v>3412</v>
      </c>
      <c r="N852" s="169" t="s">
        <v>3413</v>
      </c>
      <c r="O852" s="199">
        <v>43556</v>
      </c>
      <c r="P852" s="199">
        <v>43739</v>
      </c>
      <c r="Q852" s="169" t="s">
        <v>3356</v>
      </c>
      <c r="R852" s="169" t="s">
        <v>124</v>
      </c>
      <c r="S852" s="202"/>
    </row>
    <row r="853" s="100" customFormat="1" ht="50" customHeight="1" spans="1:19">
      <c r="A853" s="185">
        <v>513</v>
      </c>
      <c r="B853" s="169" t="s">
        <v>3414</v>
      </c>
      <c r="C853" s="169" t="s">
        <v>108</v>
      </c>
      <c r="D853" s="169" t="s">
        <v>3415</v>
      </c>
      <c r="E853" s="195" t="s">
        <v>3416</v>
      </c>
      <c r="F853" s="169" t="s">
        <v>203</v>
      </c>
      <c r="G853" s="73">
        <v>19</v>
      </c>
      <c r="H853" s="73">
        <v>19</v>
      </c>
      <c r="I853" s="73">
        <v>0</v>
      </c>
      <c r="J853" s="73">
        <v>0</v>
      </c>
      <c r="K853" s="73">
        <v>98</v>
      </c>
      <c r="L853" s="73">
        <v>392</v>
      </c>
      <c r="M853" s="169" t="s">
        <v>3412</v>
      </c>
      <c r="N853" s="169" t="s">
        <v>3417</v>
      </c>
      <c r="O853" s="199">
        <v>43556</v>
      </c>
      <c r="P853" s="199">
        <v>43647</v>
      </c>
      <c r="Q853" s="169" t="s">
        <v>3356</v>
      </c>
      <c r="R853" s="169" t="s">
        <v>124</v>
      </c>
      <c r="S853" s="202"/>
    </row>
    <row r="854" s="100" customFormat="1" ht="50" customHeight="1" spans="1:19">
      <c r="A854" s="185">
        <v>514</v>
      </c>
      <c r="B854" s="169" t="s">
        <v>3418</v>
      </c>
      <c r="C854" s="169" t="s">
        <v>108</v>
      </c>
      <c r="D854" s="169" t="s">
        <v>3419</v>
      </c>
      <c r="E854" s="195" t="s">
        <v>3420</v>
      </c>
      <c r="F854" s="169" t="s">
        <v>177</v>
      </c>
      <c r="G854" s="73">
        <v>6</v>
      </c>
      <c r="H854" s="73">
        <v>6</v>
      </c>
      <c r="I854" s="73">
        <v>0</v>
      </c>
      <c r="J854" s="73">
        <v>0</v>
      </c>
      <c r="K854" s="73">
        <v>22</v>
      </c>
      <c r="L854" s="73">
        <v>80</v>
      </c>
      <c r="M854" s="169" t="s">
        <v>3421</v>
      </c>
      <c r="N854" s="169" t="s">
        <v>3422</v>
      </c>
      <c r="O854" s="199">
        <v>43556</v>
      </c>
      <c r="P854" s="199">
        <v>43647</v>
      </c>
      <c r="Q854" s="169" t="s">
        <v>3356</v>
      </c>
      <c r="R854" s="169" t="s">
        <v>124</v>
      </c>
      <c r="S854" s="202"/>
    </row>
    <row r="855" s="100" customFormat="1" ht="50" customHeight="1" spans="1:19">
      <c r="A855" s="185">
        <v>515</v>
      </c>
      <c r="B855" s="169" t="s">
        <v>3423</v>
      </c>
      <c r="C855" s="169" t="s">
        <v>108</v>
      </c>
      <c r="D855" s="169" t="s">
        <v>3424</v>
      </c>
      <c r="E855" s="195" t="s">
        <v>3425</v>
      </c>
      <c r="F855" s="169" t="s">
        <v>177</v>
      </c>
      <c r="G855" s="73">
        <v>100</v>
      </c>
      <c r="H855" s="73">
        <v>100</v>
      </c>
      <c r="I855" s="73">
        <v>0</v>
      </c>
      <c r="J855" s="73">
        <v>0</v>
      </c>
      <c r="K855" s="73">
        <v>21</v>
      </c>
      <c r="L855" s="73">
        <v>55</v>
      </c>
      <c r="M855" s="169" t="s">
        <v>3426</v>
      </c>
      <c r="N855" s="169" t="s">
        <v>3427</v>
      </c>
      <c r="O855" s="199">
        <v>43556</v>
      </c>
      <c r="P855" s="199">
        <v>43800</v>
      </c>
      <c r="Q855" s="169" t="s">
        <v>3356</v>
      </c>
      <c r="R855" s="169" t="s">
        <v>124</v>
      </c>
      <c r="S855" s="202"/>
    </row>
    <row r="856" ht="50" customHeight="1" spans="1:19">
      <c r="A856" s="185">
        <v>516</v>
      </c>
      <c r="B856" s="169" t="s">
        <v>3428</v>
      </c>
      <c r="C856" s="169" t="s">
        <v>108</v>
      </c>
      <c r="D856" s="169" t="s">
        <v>3429</v>
      </c>
      <c r="E856" s="195" t="s">
        <v>3430</v>
      </c>
      <c r="F856" s="169" t="s">
        <v>177</v>
      </c>
      <c r="G856" s="73">
        <v>26</v>
      </c>
      <c r="H856" s="73">
        <v>26</v>
      </c>
      <c r="I856" s="73">
        <v>0</v>
      </c>
      <c r="J856" s="73">
        <v>0</v>
      </c>
      <c r="K856" s="73">
        <v>32</v>
      </c>
      <c r="L856" s="73">
        <v>86</v>
      </c>
      <c r="M856" s="169" t="s">
        <v>3431</v>
      </c>
      <c r="N856" s="169" t="s">
        <v>3432</v>
      </c>
      <c r="O856" s="199">
        <v>43466</v>
      </c>
      <c r="P856" s="199">
        <v>43586</v>
      </c>
      <c r="Q856" s="169" t="s">
        <v>3356</v>
      </c>
      <c r="R856" s="169" t="s">
        <v>124</v>
      </c>
      <c r="S856" s="202"/>
    </row>
    <row r="857" ht="50" customHeight="1" spans="1:19">
      <c r="A857" s="185">
        <v>517</v>
      </c>
      <c r="B857" s="169" t="s">
        <v>3433</v>
      </c>
      <c r="C857" s="169" t="s">
        <v>108</v>
      </c>
      <c r="D857" s="169" t="s">
        <v>3434</v>
      </c>
      <c r="E857" s="195" t="s">
        <v>3435</v>
      </c>
      <c r="F857" s="169" t="s">
        <v>3436</v>
      </c>
      <c r="G857" s="73">
        <v>24</v>
      </c>
      <c r="H857" s="73">
        <v>24</v>
      </c>
      <c r="I857" s="73">
        <v>0</v>
      </c>
      <c r="J857" s="73">
        <v>0</v>
      </c>
      <c r="K857" s="73">
        <v>80</v>
      </c>
      <c r="L857" s="73">
        <v>262</v>
      </c>
      <c r="M857" s="169" t="s">
        <v>3437</v>
      </c>
      <c r="N857" s="169" t="s">
        <v>3438</v>
      </c>
      <c r="O857" s="199">
        <v>43466</v>
      </c>
      <c r="P857" s="199">
        <v>43556</v>
      </c>
      <c r="Q857" s="169" t="s">
        <v>3356</v>
      </c>
      <c r="R857" s="169" t="s">
        <v>124</v>
      </c>
      <c r="S857" s="202"/>
    </row>
    <row r="858" ht="50" customHeight="1" spans="1:19">
      <c r="A858" s="185">
        <v>518</v>
      </c>
      <c r="B858" s="169" t="s">
        <v>3439</v>
      </c>
      <c r="C858" s="169" t="s">
        <v>108</v>
      </c>
      <c r="D858" s="169" t="s">
        <v>3440</v>
      </c>
      <c r="E858" s="195" t="s">
        <v>3441</v>
      </c>
      <c r="F858" s="169" t="s">
        <v>177</v>
      </c>
      <c r="G858" s="73">
        <v>20</v>
      </c>
      <c r="H858" s="73">
        <v>20</v>
      </c>
      <c r="I858" s="73">
        <v>0</v>
      </c>
      <c r="J858" s="73">
        <v>0</v>
      </c>
      <c r="K858" s="73">
        <v>51</v>
      </c>
      <c r="L858" s="73">
        <v>160</v>
      </c>
      <c r="M858" s="169" t="s">
        <v>3442</v>
      </c>
      <c r="N858" s="169" t="s">
        <v>3443</v>
      </c>
      <c r="O858" s="199">
        <v>43586</v>
      </c>
      <c r="P858" s="199">
        <v>43800</v>
      </c>
      <c r="Q858" s="169" t="s">
        <v>3356</v>
      </c>
      <c r="R858" s="169" t="s">
        <v>124</v>
      </c>
      <c r="S858" s="202"/>
    </row>
    <row r="859" ht="50" customHeight="1" spans="1:19">
      <c r="A859" s="185">
        <v>519</v>
      </c>
      <c r="B859" s="169" t="s">
        <v>3444</v>
      </c>
      <c r="C859" s="169" t="s">
        <v>108</v>
      </c>
      <c r="D859" s="169" t="s">
        <v>3445</v>
      </c>
      <c r="E859" s="195" t="s">
        <v>3446</v>
      </c>
      <c r="F859" s="169" t="s">
        <v>203</v>
      </c>
      <c r="G859" s="73">
        <v>10</v>
      </c>
      <c r="H859" s="73">
        <v>10</v>
      </c>
      <c r="I859" s="73">
        <v>0</v>
      </c>
      <c r="J859" s="73">
        <v>0</v>
      </c>
      <c r="K859" s="73">
        <v>32</v>
      </c>
      <c r="L859" s="73">
        <v>114</v>
      </c>
      <c r="M859" s="169" t="s">
        <v>3447</v>
      </c>
      <c r="N859" s="169" t="s">
        <v>3448</v>
      </c>
      <c r="O859" s="199">
        <v>43617</v>
      </c>
      <c r="P859" s="199">
        <v>43800</v>
      </c>
      <c r="Q859" s="169" t="s">
        <v>3356</v>
      </c>
      <c r="R859" s="169" t="s">
        <v>124</v>
      </c>
      <c r="S859" s="169"/>
    </row>
    <row r="860" s="100" customFormat="1" ht="50" customHeight="1" spans="1:19">
      <c r="A860" s="185">
        <v>520</v>
      </c>
      <c r="B860" s="169" t="s">
        <v>3449</v>
      </c>
      <c r="C860" s="169" t="s">
        <v>108</v>
      </c>
      <c r="D860" s="169" t="s">
        <v>3450</v>
      </c>
      <c r="E860" s="195" t="s">
        <v>3451</v>
      </c>
      <c r="F860" s="169" t="s">
        <v>111</v>
      </c>
      <c r="G860" s="169">
        <v>8</v>
      </c>
      <c r="H860" s="169">
        <v>8</v>
      </c>
      <c r="I860" s="169">
        <v>0</v>
      </c>
      <c r="J860" s="169">
        <v>0</v>
      </c>
      <c r="K860" s="169">
        <v>24</v>
      </c>
      <c r="L860" s="169">
        <v>79</v>
      </c>
      <c r="M860" s="169" t="s">
        <v>3452</v>
      </c>
      <c r="N860" s="169" t="s">
        <v>113</v>
      </c>
      <c r="O860" s="169" t="s">
        <v>1331</v>
      </c>
      <c r="P860" s="169" t="s">
        <v>1133</v>
      </c>
      <c r="Q860" s="169" t="s">
        <v>3453</v>
      </c>
      <c r="R860" s="169" t="s">
        <v>115</v>
      </c>
      <c r="S860" s="202"/>
    </row>
    <row r="861" s="100" customFormat="1" ht="50" customHeight="1" spans="1:19">
      <c r="A861" s="185">
        <v>521</v>
      </c>
      <c r="B861" s="169" t="s">
        <v>3449</v>
      </c>
      <c r="C861" s="169" t="s">
        <v>108</v>
      </c>
      <c r="D861" s="169" t="s">
        <v>3454</v>
      </c>
      <c r="E861" s="195" t="s">
        <v>3455</v>
      </c>
      <c r="F861" s="169" t="s">
        <v>111</v>
      </c>
      <c r="G861" s="169">
        <v>15</v>
      </c>
      <c r="H861" s="169">
        <v>15</v>
      </c>
      <c r="I861" s="169">
        <v>0</v>
      </c>
      <c r="J861" s="169">
        <v>0</v>
      </c>
      <c r="K861" s="169">
        <v>36</v>
      </c>
      <c r="L861" s="169">
        <v>133</v>
      </c>
      <c r="M861" s="169" t="s">
        <v>3456</v>
      </c>
      <c r="N861" s="169" t="s">
        <v>113</v>
      </c>
      <c r="O861" s="169">
        <v>2019.1</v>
      </c>
      <c r="P861" s="169">
        <v>2019.5</v>
      </c>
      <c r="Q861" s="169" t="s">
        <v>3453</v>
      </c>
      <c r="R861" s="169" t="s">
        <v>115</v>
      </c>
      <c r="S861" s="202"/>
    </row>
    <row r="862" s="100" customFormat="1" ht="50" customHeight="1" spans="1:19">
      <c r="A862" s="185">
        <v>522</v>
      </c>
      <c r="B862" s="169" t="s">
        <v>3457</v>
      </c>
      <c r="C862" s="169" t="s">
        <v>108</v>
      </c>
      <c r="D862" s="169" t="s">
        <v>3458</v>
      </c>
      <c r="E862" s="195" t="s">
        <v>3459</v>
      </c>
      <c r="F862" s="169" t="s">
        <v>177</v>
      </c>
      <c r="G862" s="169">
        <v>35</v>
      </c>
      <c r="H862" s="169">
        <v>15</v>
      </c>
      <c r="I862" s="169">
        <v>0</v>
      </c>
      <c r="J862" s="169">
        <v>20</v>
      </c>
      <c r="K862" s="169">
        <v>42</v>
      </c>
      <c r="L862" s="169">
        <v>108</v>
      </c>
      <c r="M862" s="169" t="s">
        <v>3460</v>
      </c>
      <c r="N862" s="169" t="s">
        <v>113</v>
      </c>
      <c r="O862" s="169">
        <v>2018.8</v>
      </c>
      <c r="P862" s="169">
        <v>2018.12</v>
      </c>
      <c r="Q862" s="169" t="s">
        <v>3453</v>
      </c>
      <c r="R862" s="169" t="s">
        <v>124</v>
      </c>
      <c r="S862" s="202"/>
    </row>
    <row r="863" s="100" customFormat="1" ht="50" customHeight="1" spans="1:19">
      <c r="A863" s="185">
        <v>523</v>
      </c>
      <c r="B863" s="169" t="s">
        <v>3461</v>
      </c>
      <c r="C863" s="169" t="s">
        <v>108</v>
      </c>
      <c r="D863" s="169" t="s">
        <v>3462</v>
      </c>
      <c r="E863" s="195" t="s">
        <v>3463</v>
      </c>
      <c r="F863" s="169" t="s">
        <v>1052</v>
      </c>
      <c r="G863" s="169">
        <v>18</v>
      </c>
      <c r="H863" s="169">
        <v>18</v>
      </c>
      <c r="I863" s="169">
        <v>0</v>
      </c>
      <c r="J863" s="169">
        <v>0</v>
      </c>
      <c r="K863" s="169">
        <v>25</v>
      </c>
      <c r="L863" s="169">
        <v>72</v>
      </c>
      <c r="M863" s="169" t="s">
        <v>3464</v>
      </c>
      <c r="N863" s="169" t="s">
        <v>113</v>
      </c>
      <c r="O863" s="169">
        <v>2019.1</v>
      </c>
      <c r="P863" s="169" t="s">
        <v>1368</v>
      </c>
      <c r="Q863" s="169" t="s">
        <v>3453</v>
      </c>
      <c r="R863" s="169" t="s">
        <v>124</v>
      </c>
      <c r="S863" s="202"/>
    </row>
    <row r="864" s="100" customFormat="1" ht="50" customHeight="1" spans="1:19">
      <c r="A864" s="185">
        <v>524</v>
      </c>
      <c r="B864" s="169" t="s">
        <v>3465</v>
      </c>
      <c r="C864" s="169" t="s">
        <v>108</v>
      </c>
      <c r="D864" s="169" t="s">
        <v>3462</v>
      </c>
      <c r="E864" s="195" t="s">
        <v>3466</v>
      </c>
      <c r="F864" s="169" t="s">
        <v>111</v>
      </c>
      <c r="G864" s="169">
        <v>17</v>
      </c>
      <c r="H864" s="169">
        <v>17</v>
      </c>
      <c r="I864" s="169">
        <v>0</v>
      </c>
      <c r="J864" s="169">
        <v>0</v>
      </c>
      <c r="K864" s="169">
        <v>12</v>
      </c>
      <c r="L864" s="169">
        <v>37</v>
      </c>
      <c r="M864" s="169" t="s">
        <v>3467</v>
      </c>
      <c r="N864" s="169" t="s">
        <v>113</v>
      </c>
      <c r="O864" s="169">
        <v>2019.3</v>
      </c>
      <c r="P864" s="169" t="s">
        <v>1368</v>
      </c>
      <c r="Q864" s="169" t="s">
        <v>3453</v>
      </c>
      <c r="R864" s="169" t="s">
        <v>124</v>
      </c>
      <c r="S864" s="202"/>
    </row>
    <row r="865" s="100" customFormat="1" ht="50" customHeight="1" spans="1:19">
      <c r="A865" s="185">
        <v>525</v>
      </c>
      <c r="B865" s="169" t="s">
        <v>3468</v>
      </c>
      <c r="C865" s="169" t="s">
        <v>108</v>
      </c>
      <c r="D865" s="169" t="s">
        <v>928</v>
      </c>
      <c r="E865" s="195" t="s">
        <v>3469</v>
      </c>
      <c r="F865" s="169" t="s">
        <v>177</v>
      </c>
      <c r="G865" s="169">
        <v>15</v>
      </c>
      <c r="H865" s="169">
        <v>15</v>
      </c>
      <c r="I865" s="169">
        <v>0</v>
      </c>
      <c r="J865" s="169">
        <v>0</v>
      </c>
      <c r="K865" s="169">
        <v>22</v>
      </c>
      <c r="L865" s="169">
        <v>78</v>
      </c>
      <c r="M865" s="169" t="s">
        <v>3470</v>
      </c>
      <c r="N865" s="169" t="s">
        <v>113</v>
      </c>
      <c r="O865" s="169">
        <v>2019.6</v>
      </c>
      <c r="P865" s="169" t="s">
        <v>1368</v>
      </c>
      <c r="Q865" s="169" t="s">
        <v>3453</v>
      </c>
      <c r="R865" s="169" t="s">
        <v>124</v>
      </c>
      <c r="S865" s="202"/>
    </row>
    <row r="866" s="100" customFormat="1" ht="50" customHeight="1" spans="1:19">
      <c r="A866" s="185">
        <v>526</v>
      </c>
      <c r="B866" s="169" t="s">
        <v>3471</v>
      </c>
      <c r="C866" s="169" t="s">
        <v>108</v>
      </c>
      <c r="D866" s="169" t="s">
        <v>3472</v>
      </c>
      <c r="E866" s="195" t="s">
        <v>3473</v>
      </c>
      <c r="F866" s="169" t="s">
        <v>203</v>
      </c>
      <c r="G866" s="169">
        <v>15</v>
      </c>
      <c r="H866" s="169">
        <v>15</v>
      </c>
      <c r="I866" s="169">
        <v>0</v>
      </c>
      <c r="J866" s="169">
        <v>0</v>
      </c>
      <c r="K866" s="169">
        <v>6</v>
      </c>
      <c r="L866" s="169">
        <v>19</v>
      </c>
      <c r="M866" s="169" t="s">
        <v>3474</v>
      </c>
      <c r="N866" s="169" t="s">
        <v>113</v>
      </c>
      <c r="O866" s="169" t="s">
        <v>1531</v>
      </c>
      <c r="P866" s="169" t="s">
        <v>1368</v>
      </c>
      <c r="Q866" s="169" t="s">
        <v>3453</v>
      </c>
      <c r="R866" s="169" t="s">
        <v>115</v>
      </c>
      <c r="S866" s="202"/>
    </row>
    <row r="867" s="100" customFormat="1" ht="50" customHeight="1" spans="1:19">
      <c r="A867" s="185">
        <v>527</v>
      </c>
      <c r="B867" s="169" t="s">
        <v>3475</v>
      </c>
      <c r="C867" s="169" t="s">
        <v>108</v>
      </c>
      <c r="D867" s="169" t="s">
        <v>3472</v>
      </c>
      <c r="E867" s="195" t="s">
        <v>3372</v>
      </c>
      <c r="F867" s="169" t="s">
        <v>203</v>
      </c>
      <c r="G867" s="169">
        <v>10</v>
      </c>
      <c r="H867" s="169">
        <v>10</v>
      </c>
      <c r="I867" s="169">
        <v>0</v>
      </c>
      <c r="J867" s="169">
        <v>0</v>
      </c>
      <c r="K867" s="169">
        <v>7</v>
      </c>
      <c r="L867" s="169">
        <v>20</v>
      </c>
      <c r="M867" s="169" t="s">
        <v>3476</v>
      </c>
      <c r="N867" s="169" t="s">
        <v>113</v>
      </c>
      <c r="O867" s="169" t="s">
        <v>1545</v>
      </c>
      <c r="P867" s="169" t="s">
        <v>2737</v>
      </c>
      <c r="Q867" s="169" t="s">
        <v>3453</v>
      </c>
      <c r="R867" s="169" t="s">
        <v>115</v>
      </c>
      <c r="S867" s="202"/>
    </row>
    <row r="868" s="100" customFormat="1" ht="63" customHeight="1" spans="1:19">
      <c r="A868" s="185">
        <v>528</v>
      </c>
      <c r="B868" s="169" t="s">
        <v>3477</v>
      </c>
      <c r="C868" s="169" t="s">
        <v>108</v>
      </c>
      <c r="D868" s="169" t="s">
        <v>3478</v>
      </c>
      <c r="E868" s="195" t="s">
        <v>3479</v>
      </c>
      <c r="F868" s="169" t="s">
        <v>177</v>
      </c>
      <c r="G868" s="169">
        <v>15</v>
      </c>
      <c r="H868" s="169">
        <v>15</v>
      </c>
      <c r="I868" s="169">
        <v>0</v>
      </c>
      <c r="J868" s="169">
        <v>0</v>
      </c>
      <c r="K868" s="169">
        <v>36</v>
      </c>
      <c r="L868" s="169">
        <v>119</v>
      </c>
      <c r="M868" s="169" t="s">
        <v>3480</v>
      </c>
      <c r="N868" s="169" t="s">
        <v>113</v>
      </c>
      <c r="O868" s="169" t="s">
        <v>1531</v>
      </c>
      <c r="P868" s="169" t="s">
        <v>2737</v>
      </c>
      <c r="Q868" s="169" t="s">
        <v>3453</v>
      </c>
      <c r="R868" s="169" t="s">
        <v>124</v>
      </c>
      <c r="S868" s="202"/>
    </row>
    <row r="869" s="100" customFormat="1" ht="50" customHeight="1" spans="1:19">
      <c r="A869" s="185">
        <v>529</v>
      </c>
      <c r="B869" s="169" t="s">
        <v>3481</v>
      </c>
      <c r="C869" s="169" t="s">
        <v>108</v>
      </c>
      <c r="D869" s="169" t="s">
        <v>3482</v>
      </c>
      <c r="E869" s="195" t="s">
        <v>3483</v>
      </c>
      <c r="F869" s="169" t="s">
        <v>203</v>
      </c>
      <c r="G869" s="169">
        <v>20</v>
      </c>
      <c r="H869" s="169">
        <v>20</v>
      </c>
      <c r="I869" s="169">
        <v>0</v>
      </c>
      <c r="J869" s="169">
        <v>0</v>
      </c>
      <c r="K869" s="169">
        <v>12</v>
      </c>
      <c r="L869" s="169">
        <v>49</v>
      </c>
      <c r="M869" s="169" t="s">
        <v>3484</v>
      </c>
      <c r="N869" s="169" t="s">
        <v>113</v>
      </c>
      <c r="O869" s="169" t="s">
        <v>1133</v>
      </c>
      <c r="P869" s="169" t="s">
        <v>1368</v>
      </c>
      <c r="Q869" s="169" t="s">
        <v>3453</v>
      </c>
      <c r="R869" s="169" t="s">
        <v>124</v>
      </c>
      <c r="S869" s="202"/>
    </row>
    <row r="870" s="100" customFormat="1" ht="50" customHeight="1" spans="1:19">
      <c r="A870" s="185">
        <v>530</v>
      </c>
      <c r="B870" s="169" t="s">
        <v>3485</v>
      </c>
      <c r="C870" s="169" t="s">
        <v>108</v>
      </c>
      <c r="D870" s="169" t="s">
        <v>3486</v>
      </c>
      <c r="E870" s="195" t="s">
        <v>3487</v>
      </c>
      <c r="F870" s="169" t="s">
        <v>177</v>
      </c>
      <c r="G870" s="169">
        <v>25</v>
      </c>
      <c r="H870" s="169">
        <v>25</v>
      </c>
      <c r="I870" s="169">
        <v>1</v>
      </c>
      <c r="J870" s="169">
        <v>1</v>
      </c>
      <c r="K870" s="169">
        <v>41</v>
      </c>
      <c r="L870" s="169">
        <v>163</v>
      </c>
      <c r="M870" s="169" t="s">
        <v>3488</v>
      </c>
      <c r="N870" s="169" t="s">
        <v>113</v>
      </c>
      <c r="O870" s="169" t="s">
        <v>1531</v>
      </c>
      <c r="P870" s="169" t="s">
        <v>2737</v>
      </c>
      <c r="Q870" s="169" t="s">
        <v>3453</v>
      </c>
      <c r="R870" s="169" t="s">
        <v>124</v>
      </c>
      <c r="S870" s="202"/>
    </row>
    <row r="871" s="100" customFormat="1" ht="50" customHeight="1" spans="1:19">
      <c r="A871" s="185">
        <v>531</v>
      </c>
      <c r="B871" s="185" t="s">
        <v>3489</v>
      </c>
      <c r="C871" s="185" t="s">
        <v>108</v>
      </c>
      <c r="D871" s="185" t="s">
        <v>584</v>
      </c>
      <c r="E871" s="186" t="s">
        <v>3490</v>
      </c>
      <c r="F871" s="185" t="s">
        <v>177</v>
      </c>
      <c r="G871" s="52">
        <v>20</v>
      </c>
      <c r="H871" s="52">
        <v>20</v>
      </c>
      <c r="I871" s="73">
        <v>0</v>
      </c>
      <c r="J871" s="73">
        <v>0</v>
      </c>
      <c r="K871" s="52">
        <v>41</v>
      </c>
      <c r="L871" s="52">
        <v>162</v>
      </c>
      <c r="M871" s="185" t="s">
        <v>3491</v>
      </c>
      <c r="N871" s="185" t="s">
        <v>113</v>
      </c>
      <c r="O871" s="197">
        <v>2019.9</v>
      </c>
      <c r="P871" s="197">
        <v>2019.12</v>
      </c>
      <c r="Q871" s="169" t="s">
        <v>3453</v>
      </c>
      <c r="R871" s="185" t="s">
        <v>3492</v>
      </c>
      <c r="S871" s="202"/>
    </row>
    <row r="872" s="100" customFormat="1" ht="50" customHeight="1" spans="1:19">
      <c r="A872" s="185">
        <v>532</v>
      </c>
      <c r="B872" s="185" t="s">
        <v>3489</v>
      </c>
      <c r="C872" s="185" t="s">
        <v>108</v>
      </c>
      <c r="D872" s="185" t="s">
        <v>584</v>
      </c>
      <c r="E872" s="186" t="s">
        <v>3493</v>
      </c>
      <c r="F872" s="185" t="s">
        <v>177</v>
      </c>
      <c r="G872" s="52">
        <v>30</v>
      </c>
      <c r="H872" s="52">
        <v>30</v>
      </c>
      <c r="I872" s="73">
        <v>0</v>
      </c>
      <c r="J872" s="73">
        <v>0</v>
      </c>
      <c r="K872" s="52">
        <v>12</v>
      </c>
      <c r="L872" s="52">
        <v>38</v>
      </c>
      <c r="M872" s="185" t="s">
        <v>3494</v>
      </c>
      <c r="N872" s="185" t="s">
        <v>113</v>
      </c>
      <c r="O872" s="197">
        <v>2019.9</v>
      </c>
      <c r="P872" s="197">
        <v>2019.12</v>
      </c>
      <c r="Q872" s="169" t="s">
        <v>3453</v>
      </c>
      <c r="R872" s="185" t="s">
        <v>3492</v>
      </c>
      <c r="S872" s="202"/>
    </row>
    <row r="873" s="100" customFormat="1" ht="50" customHeight="1" spans="1:19">
      <c r="A873" s="185">
        <v>533</v>
      </c>
      <c r="B873" s="169" t="s">
        <v>3495</v>
      </c>
      <c r="C873" s="185" t="s">
        <v>108</v>
      </c>
      <c r="D873" s="169" t="s">
        <v>1125</v>
      </c>
      <c r="E873" s="195" t="s">
        <v>3496</v>
      </c>
      <c r="F873" s="169" t="s">
        <v>177</v>
      </c>
      <c r="G873" s="73">
        <v>21</v>
      </c>
      <c r="H873" s="73">
        <v>21</v>
      </c>
      <c r="I873" s="73">
        <v>1</v>
      </c>
      <c r="J873" s="73">
        <v>1</v>
      </c>
      <c r="K873" s="73">
        <v>41</v>
      </c>
      <c r="L873" s="73">
        <v>163</v>
      </c>
      <c r="M873" s="169" t="s">
        <v>3488</v>
      </c>
      <c r="N873" s="185" t="s">
        <v>113</v>
      </c>
      <c r="O873" s="226" t="s">
        <v>1531</v>
      </c>
      <c r="P873" s="226" t="s">
        <v>2737</v>
      </c>
      <c r="Q873" s="169" t="s">
        <v>3453</v>
      </c>
      <c r="R873" s="169" t="s">
        <v>124</v>
      </c>
      <c r="S873" s="202"/>
    </row>
    <row r="874" s="100" customFormat="1" ht="50" customHeight="1" spans="1:19">
      <c r="A874" s="185">
        <v>534</v>
      </c>
      <c r="B874" s="185" t="s">
        <v>3497</v>
      </c>
      <c r="C874" s="185" t="s">
        <v>108</v>
      </c>
      <c r="D874" s="185" t="s">
        <v>578</v>
      </c>
      <c r="E874" s="186" t="s">
        <v>3498</v>
      </c>
      <c r="F874" s="185" t="s">
        <v>1372</v>
      </c>
      <c r="G874" s="52">
        <v>10</v>
      </c>
      <c r="H874" s="52">
        <v>10</v>
      </c>
      <c r="I874" s="73">
        <v>0</v>
      </c>
      <c r="J874" s="73">
        <v>0</v>
      </c>
      <c r="K874" s="52">
        <v>15</v>
      </c>
      <c r="L874" s="52">
        <v>70</v>
      </c>
      <c r="M874" s="185" t="s">
        <v>3499</v>
      </c>
      <c r="N874" s="185" t="s">
        <v>113</v>
      </c>
      <c r="O874" s="197" t="s">
        <v>1635</v>
      </c>
      <c r="P874" s="197">
        <v>2019.12</v>
      </c>
      <c r="Q874" s="169" t="s">
        <v>3453</v>
      </c>
      <c r="R874" s="185" t="s">
        <v>115</v>
      </c>
      <c r="S874" s="202"/>
    </row>
    <row r="875" s="100" customFormat="1" ht="50" customHeight="1" spans="1:19">
      <c r="A875" s="185">
        <v>535</v>
      </c>
      <c r="B875" s="185" t="s">
        <v>3500</v>
      </c>
      <c r="C875" s="185" t="s">
        <v>108</v>
      </c>
      <c r="D875" s="185" t="s">
        <v>1118</v>
      </c>
      <c r="E875" s="186" t="s">
        <v>3501</v>
      </c>
      <c r="F875" s="185" t="s">
        <v>203</v>
      </c>
      <c r="G875" s="52">
        <v>7</v>
      </c>
      <c r="H875" s="52">
        <v>7</v>
      </c>
      <c r="I875" s="52">
        <v>0</v>
      </c>
      <c r="J875" s="52">
        <v>0</v>
      </c>
      <c r="K875" s="52">
        <v>7</v>
      </c>
      <c r="L875" s="52">
        <v>24</v>
      </c>
      <c r="M875" s="185" t="s">
        <v>3502</v>
      </c>
      <c r="N875" s="185" t="s">
        <v>113</v>
      </c>
      <c r="O875" s="197" t="s">
        <v>1635</v>
      </c>
      <c r="P875" s="197" t="s">
        <v>1332</v>
      </c>
      <c r="Q875" s="185" t="s">
        <v>3453</v>
      </c>
      <c r="R875" s="185" t="s">
        <v>115</v>
      </c>
      <c r="S875" s="201"/>
    </row>
    <row r="876" s="100" customFormat="1" ht="50" customHeight="1" spans="1:20">
      <c r="A876" s="185">
        <v>536</v>
      </c>
      <c r="B876" s="185" t="s">
        <v>3503</v>
      </c>
      <c r="C876" s="185" t="s">
        <v>108</v>
      </c>
      <c r="D876" s="185" t="s">
        <v>1118</v>
      </c>
      <c r="E876" s="186" t="s">
        <v>3504</v>
      </c>
      <c r="F876" s="185" t="s">
        <v>203</v>
      </c>
      <c r="G876" s="52">
        <v>8</v>
      </c>
      <c r="H876" s="52">
        <v>8</v>
      </c>
      <c r="I876" s="52">
        <v>0</v>
      </c>
      <c r="J876" s="52">
        <v>0</v>
      </c>
      <c r="K876" s="52">
        <v>6</v>
      </c>
      <c r="L876" s="52">
        <v>24</v>
      </c>
      <c r="M876" s="185" t="s">
        <v>2961</v>
      </c>
      <c r="N876" s="185" t="s">
        <v>113</v>
      </c>
      <c r="O876" s="197" t="s">
        <v>1635</v>
      </c>
      <c r="P876" s="197" t="s">
        <v>1332</v>
      </c>
      <c r="Q876" s="185" t="s">
        <v>3453</v>
      </c>
      <c r="R876" s="185" t="s">
        <v>115</v>
      </c>
      <c r="S876" s="201"/>
      <c r="T876" s="326"/>
    </row>
    <row r="877" s="100" customFormat="1" ht="50" customHeight="1" spans="1:19">
      <c r="A877" s="185">
        <v>537</v>
      </c>
      <c r="B877" s="169" t="s">
        <v>3505</v>
      </c>
      <c r="C877" s="185" t="s">
        <v>108</v>
      </c>
      <c r="D877" s="169" t="s">
        <v>3506</v>
      </c>
      <c r="E877" s="195" t="s">
        <v>3507</v>
      </c>
      <c r="F877" s="169" t="s">
        <v>177</v>
      </c>
      <c r="G877" s="73">
        <v>12</v>
      </c>
      <c r="H877" s="73">
        <v>12</v>
      </c>
      <c r="I877" s="73">
        <v>0</v>
      </c>
      <c r="J877" s="73">
        <v>0</v>
      </c>
      <c r="K877" s="73">
        <v>10</v>
      </c>
      <c r="L877" s="73">
        <v>38</v>
      </c>
      <c r="M877" s="169" t="s">
        <v>3508</v>
      </c>
      <c r="N877" s="185" t="s">
        <v>113</v>
      </c>
      <c r="O877" s="226">
        <v>2018.9</v>
      </c>
      <c r="P877" s="226">
        <v>2019.5</v>
      </c>
      <c r="Q877" s="169" t="s">
        <v>3453</v>
      </c>
      <c r="R877" s="169" t="s">
        <v>124</v>
      </c>
      <c r="S877" s="229"/>
    </row>
    <row r="878" s="100" customFormat="1" ht="50" customHeight="1" spans="1:19">
      <c r="A878" s="185">
        <v>538</v>
      </c>
      <c r="B878" s="185" t="s">
        <v>3509</v>
      </c>
      <c r="C878" s="185" t="s">
        <v>108</v>
      </c>
      <c r="D878" s="185" t="s">
        <v>581</v>
      </c>
      <c r="E878" s="186" t="s">
        <v>3510</v>
      </c>
      <c r="F878" s="185" t="s">
        <v>177</v>
      </c>
      <c r="G878" s="52">
        <v>12</v>
      </c>
      <c r="H878" s="52">
        <v>12</v>
      </c>
      <c r="I878" s="73">
        <v>0</v>
      </c>
      <c r="J878" s="73">
        <v>0</v>
      </c>
      <c r="K878" s="52">
        <v>116</v>
      </c>
      <c r="L878" s="52">
        <v>459</v>
      </c>
      <c r="M878" s="185" t="s">
        <v>3511</v>
      </c>
      <c r="N878" s="185" t="s">
        <v>113</v>
      </c>
      <c r="O878" s="197">
        <v>2019.5</v>
      </c>
      <c r="P878" s="197" t="s">
        <v>1368</v>
      </c>
      <c r="Q878" s="169" t="s">
        <v>3453</v>
      </c>
      <c r="R878" s="169" t="s">
        <v>124</v>
      </c>
      <c r="S878" s="202"/>
    </row>
    <row r="879" s="100" customFormat="1" ht="50" customHeight="1" spans="1:19">
      <c r="A879" s="185">
        <v>539</v>
      </c>
      <c r="B879" s="185" t="s">
        <v>3512</v>
      </c>
      <c r="C879" s="185" t="s">
        <v>108</v>
      </c>
      <c r="D879" s="185" t="s">
        <v>581</v>
      </c>
      <c r="E879" s="186" t="s">
        <v>3513</v>
      </c>
      <c r="F879" s="185" t="s">
        <v>177</v>
      </c>
      <c r="G879" s="52">
        <v>10</v>
      </c>
      <c r="H879" s="52">
        <v>10</v>
      </c>
      <c r="I879" s="73">
        <v>1</v>
      </c>
      <c r="J879" s="73">
        <v>1</v>
      </c>
      <c r="K879" s="52">
        <v>117</v>
      </c>
      <c r="L879" s="52">
        <v>460</v>
      </c>
      <c r="M879" s="185" t="s">
        <v>3514</v>
      </c>
      <c r="N879" s="185" t="s">
        <v>113</v>
      </c>
      <c r="O879" s="197">
        <v>2020.5</v>
      </c>
      <c r="P879" s="197" t="s">
        <v>2737</v>
      </c>
      <c r="Q879" s="169" t="s">
        <v>3453</v>
      </c>
      <c r="R879" s="169" t="s">
        <v>124</v>
      </c>
      <c r="S879" s="202"/>
    </row>
    <row r="880" s="100" customFormat="1" ht="50" customHeight="1" spans="1:19">
      <c r="A880" s="185">
        <v>540</v>
      </c>
      <c r="B880" s="185" t="s">
        <v>3509</v>
      </c>
      <c r="C880" s="185" t="s">
        <v>108</v>
      </c>
      <c r="D880" s="185" t="s">
        <v>581</v>
      </c>
      <c r="E880" s="186" t="s">
        <v>3515</v>
      </c>
      <c r="F880" s="185" t="s">
        <v>111</v>
      </c>
      <c r="G880" s="52">
        <v>19</v>
      </c>
      <c r="H880" s="52">
        <v>19</v>
      </c>
      <c r="I880" s="73">
        <v>0</v>
      </c>
      <c r="J880" s="73">
        <v>0</v>
      </c>
      <c r="K880" s="52">
        <v>116</v>
      </c>
      <c r="L880" s="52">
        <v>459</v>
      </c>
      <c r="M880" s="185" t="s">
        <v>3511</v>
      </c>
      <c r="N880" s="185" t="s">
        <v>113</v>
      </c>
      <c r="O880" s="197">
        <v>2019.1</v>
      </c>
      <c r="P880" s="197">
        <v>2019.12</v>
      </c>
      <c r="Q880" s="169" t="s">
        <v>3453</v>
      </c>
      <c r="R880" s="169" t="s">
        <v>124</v>
      </c>
      <c r="S880" s="202"/>
    </row>
    <row r="881" s="100" customFormat="1" ht="50" customHeight="1" spans="1:19">
      <c r="A881" s="185">
        <v>541</v>
      </c>
      <c r="B881" s="169" t="s">
        <v>3516</v>
      </c>
      <c r="C881" s="185" t="s">
        <v>108</v>
      </c>
      <c r="D881" s="169" t="s">
        <v>3517</v>
      </c>
      <c r="E881" s="195" t="s">
        <v>3518</v>
      </c>
      <c r="F881" s="169" t="s">
        <v>203</v>
      </c>
      <c r="G881" s="73">
        <v>15</v>
      </c>
      <c r="H881" s="73">
        <v>15</v>
      </c>
      <c r="I881" s="73">
        <v>0</v>
      </c>
      <c r="J881" s="73">
        <v>0</v>
      </c>
      <c r="K881" s="73">
        <v>10</v>
      </c>
      <c r="L881" s="73">
        <v>38</v>
      </c>
      <c r="M881" s="169" t="s">
        <v>3181</v>
      </c>
      <c r="N881" s="185" t="s">
        <v>113</v>
      </c>
      <c r="O881" s="226" t="s">
        <v>1331</v>
      </c>
      <c r="P881" s="226" t="s">
        <v>1531</v>
      </c>
      <c r="Q881" s="169" t="s">
        <v>3453</v>
      </c>
      <c r="R881" s="169" t="s">
        <v>958</v>
      </c>
      <c r="S881" s="202"/>
    </row>
    <row r="882" s="100" customFormat="1" ht="50" customHeight="1" spans="1:19">
      <c r="A882" s="185">
        <v>542</v>
      </c>
      <c r="B882" s="169" t="s">
        <v>3519</v>
      </c>
      <c r="C882" s="185" t="s">
        <v>108</v>
      </c>
      <c r="D882" s="169" t="s">
        <v>3520</v>
      </c>
      <c r="E882" s="195" t="s">
        <v>3521</v>
      </c>
      <c r="F882" s="169" t="s">
        <v>111</v>
      </c>
      <c r="G882" s="73">
        <v>15</v>
      </c>
      <c r="H882" s="73">
        <v>15</v>
      </c>
      <c r="I882" s="73">
        <v>0</v>
      </c>
      <c r="J882" s="73">
        <v>0</v>
      </c>
      <c r="K882" s="73">
        <v>25</v>
      </c>
      <c r="L882" s="73">
        <v>85</v>
      </c>
      <c r="M882" s="169" t="s">
        <v>3522</v>
      </c>
      <c r="N882" s="185" t="s">
        <v>113</v>
      </c>
      <c r="O882" s="226">
        <v>2019.1</v>
      </c>
      <c r="P882" s="226">
        <v>2019.12</v>
      </c>
      <c r="Q882" s="169" t="s">
        <v>3453</v>
      </c>
      <c r="R882" s="169" t="s">
        <v>124</v>
      </c>
      <c r="S882" s="202"/>
    </row>
    <row r="883" s="100" customFormat="1" ht="50" customHeight="1" spans="1:19">
      <c r="A883" s="185">
        <v>543</v>
      </c>
      <c r="B883" s="169" t="s">
        <v>3523</v>
      </c>
      <c r="C883" s="185" t="s">
        <v>108</v>
      </c>
      <c r="D883" s="169" t="s">
        <v>3524</v>
      </c>
      <c r="E883" s="195" t="s">
        <v>3525</v>
      </c>
      <c r="F883" s="169" t="s">
        <v>177</v>
      </c>
      <c r="G883" s="73">
        <v>15</v>
      </c>
      <c r="H883" s="73">
        <v>15</v>
      </c>
      <c r="I883" s="73">
        <v>0</v>
      </c>
      <c r="J883" s="73">
        <v>0</v>
      </c>
      <c r="K883" s="73">
        <v>48</v>
      </c>
      <c r="L883" s="73">
        <v>189</v>
      </c>
      <c r="M883" s="169" t="s">
        <v>2961</v>
      </c>
      <c r="N883" s="185" t="s">
        <v>113</v>
      </c>
      <c r="O883" s="226" t="s">
        <v>1133</v>
      </c>
      <c r="P883" s="226" t="s">
        <v>1368</v>
      </c>
      <c r="Q883" s="169" t="s">
        <v>3453</v>
      </c>
      <c r="R883" s="169" t="s">
        <v>124</v>
      </c>
      <c r="S883" s="202"/>
    </row>
    <row r="884" s="100" customFormat="1" ht="40" customHeight="1" spans="1:19">
      <c r="A884" s="185">
        <v>544</v>
      </c>
      <c r="B884" s="169" t="s">
        <v>3526</v>
      </c>
      <c r="C884" s="169" t="s">
        <v>108</v>
      </c>
      <c r="D884" s="169" t="s">
        <v>3527</v>
      </c>
      <c r="E884" s="322" t="s">
        <v>3528</v>
      </c>
      <c r="F884" s="169" t="s">
        <v>203</v>
      </c>
      <c r="G884" s="323">
        <f t="shared" ref="G884:G890" si="18">H884+I884+J884</f>
        <v>15</v>
      </c>
      <c r="H884" s="73">
        <v>15</v>
      </c>
      <c r="I884" s="73">
        <v>0</v>
      </c>
      <c r="J884" s="73">
        <v>0</v>
      </c>
      <c r="K884" s="73">
        <v>20</v>
      </c>
      <c r="L884" s="73">
        <v>81</v>
      </c>
      <c r="M884" s="325" t="s">
        <v>3529</v>
      </c>
      <c r="N884" s="169" t="s">
        <v>1748</v>
      </c>
      <c r="O884" s="226" t="s">
        <v>1331</v>
      </c>
      <c r="P884" s="226" t="s">
        <v>1531</v>
      </c>
      <c r="Q884" s="169" t="s">
        <v>3530</v>
      </c>
      <c r="R884" s="169" t="s">
        <v>115</v>
      </c>
      <c r="S884" s="202"/>
    </row>
    <row r="885" s="100" customFormat="1" ht="40" customHeight="1" spans="1:19">
      <c r="A885" s="185">
        <v>545</v>
      </c>
      <c r="B885" s="169" t="s">
        <v>3531</v>
      </c>
      <c r="C885" s="169" t="s">
        <v>108</v>
      </c>
      <c r="D885" s="169" t="s">
        <v>3532</v>
      </c>
      <c r="E885" s="195" t="s">
        <v>3533</v>
      </c>
      <c r="F885" s="169" t="s">
        <v>1372</v>
      </c>
      <c r="G885" s="323">
        <f t="shared" si="18"/>
        <v>5</v>
      </c>
      <c r="H885" s="73">
        <v>5</v>
      </c>
      <c r="I885" s="73">
        <v>0</v>
      </c>
      <c r="J885" s="73">
        <v>0</v>
      </c>
      <c r="K885" s="73">
        <v>120</v>
      </c>
      <c r="L885" s="73">
        <v>402</v>
      </c>
      <c r="M885" s="169" t="s">
        <v>3534</v>
      </c>
      <c r="N885" s="169" t="s">
        <v>113</v>
      </c>
      <c r="O885" s="169">
        <v>2019.2</v>
      </c>
      <c r="P885" s="169">
        <v>2019.5</v>
      </c>
      <c r="Q885" s="169" t="s">
        <v>3535</v>
      </c>
      <c r="R885" s="169" t="s">
        <v>124</v>
      </c>
      <c r="S885" s="202"/>
    </row>
    <row r="886" s="100" customFormat="1" ht="40" customHeight="1" spans="1:19">
      <c r="A886" s="185">
        <v>546</v>
      </c>
      <c r="B886" s="169" t="s">
        <v>3536</v>
      </c>
      <c r="C886" s="169" t="s">
        <v>108</v>
      </c>
      <c r="D886" s="169" t="s">
        <v>3537</v>
      </c>
      <c r="E886" s="195" t="s">
        <v>3538</v>
      </c>
      <c r="F886" s="169" t="s">
        <v>1372</v>
      </c>
      <c r="G886" s="323">
        <f t="shared" si="18"/>
        <v>10</v>
      </c>
      <c r="H886" s="73">
        <v>10</v>
      </c>
      <c r="I886" s="73">
        <v>0</v>
      </c>
      <c r="J886" s="73">
        <v>0</v>
      </c>
      <c r="K886" s="73">
        <v>28</v>
      </c>
      <c r="L886" s="73">
        <v>86</v>
      </c>
      <c r="M886" s="169" t="s">
        <v>3539</v>
      </c>
      <c r="N886" s="169" t="s">
        <v>113</v>
      </c>
      <c r="O886" s="169">
        <v>2019.4</v>
      </c>
      <c r="P886" s="169">
        <v>2019.9</v>
      </c>
      <c r="Q886" s="169" t="s">
        <v>3535</v>
      </c>
      <c r="R886" s="169" t="s">
        <v>124</v>
      </c>
      <c r="S886" s="202"/>
    </row>
    <row r="887" s="100" customFormat="1" ht="40" customHeight="1" spans="1:19">
      <c r="A887" s="185">
        <v>547</v>
      </c>
      <c r="B887" s="169" t="s">
        <v>3540</v>
      </c>
      <c r="C887" s="169" t="s">
        <v>108</v>
      </c>
      <c r="D887" s="169" t="s">
        <v>3541</v>
      </c>
      <c r="E887" s="195" t="s">
        <v>3542</v>
      </c>
      <c r="F887" s="169" t="s">
        <v>177</v>
      </c>
      <c r="G887" s="323">
        <f t="shared" si="18"/>
        <v>7</v>
      </c>
      <c r="H887" s="73">
        <v>7</v>
      </c>
      <c r="I887" s="73">
        <v>0</v>
      </c>
      <c r="J887" s="73">
        <v>0</v>
      </c>
      <c r="K887" s="73">
        <v>34</v>
      </c>
      <c r="L887" s="73">
        <v>107</v>
      </c>
      <c r="M887" s="169" t="s">
        <v>3543</v>
      </c>
      <c r="N887" s="169" t="s">
        <v>113</v>
      </c>
      <c r="O887" s="169">
        <v>2019.3</v>
      </c>
      <c r="P887" s="169">
        <v>2019.6</v>
      </c>
      <c r="Q887" s="169" t="s">
        <v>3535</v>
      </c>
      <c r="R887" s="169" t="s">
        <v>3544</v>
      </c>
      <c r="S887" s="202"/>
    </row>
    <row r="888" s="100" customFormat="1" ht="40" customHeight="1" spans="1:19">
      <c r="A888" s="185">
        <v>548</v>
      </c>
      <c r="B888" s="169" t="s">
        <v>3545</v>
      </c>
      <c r="C888" s="169" t="s">
        <v>108</v>
      </c>
      <c r="D888" s="169" t="s">
        <v>3546</v>
      </c>
      <c r="E888" s="195" t="s">
        <v>3547</v>
      </c>
      <c r="F888" s="169" t="s">
        <v>177</v>
      </c>
      <c r="G888" s="323">
        <f t="shared" si="18"/>
        <v>9</v>
      </c>
      <c r="H888" s="73">
        <v>9</v>
      </c>
      <c r="I888" s="73">
        <v>0</v>
      </c>
      <c r="J888" s="73">
        <v>0</v>
      </c>
      <c r="K888" s="73">
        <v>39</v>
      </c>
      <c r="L888" s="73">
        <v>127</v>
      </c>
      <c r="M888" s="169" t="s">
        <v>3548</v>
      </c>
      <c r="N888" s="169" t="s">
        <v>113</v>
      </c>
      <c r="O888" s="169">
        <v>2019.4</v>
      </c>
      <c r="P888" s="169">
        <v>2019.12</v>
      </c>
      <c r="Q888" s="169" t="s">
        <v>3535</v>
      </c>
      <c r="R888" s="169" t="s">
        <v>124</v>
      </c>
      <c r="S888" s="202"/>
    </row>
    <row r="889" s="100" customFormat="1" ht="52" customHeight="1" spans="1:19">
      <c r="A889" s="185">
        <v>549</v>
      </c>
      <c r="B889" s="169" t="s">
        <v>3549</v>
      </c>
      <c r="C889" s="169" t="s">
        <v>108</v>
      </c>
      <c r="D889" s="169" t="s">
        <v>3550</v>
      </c>
      <c r="E889" s="195" t="s">
        <v>3551</v>
      </c>
      <c r="F889" s="169" t="s">
        <v>177</v>
      </c>
      <c r="G889" s="323">
        <f t="shared" si="18"/>
        <v>10</v>
      </c>
      <c r="H889" s="73">
        <v>10</v>
      </c>
      <c r="I889" s="73">
        <v>0</v>
      </c>
      <c r="J889" s="73">
        <v>0</v>
      </c>
      <c r="K889" s="73">
        <v>65</v>
      </c>
      <c r="L889" s="73">
        <v>214</v>
      </c>
      <c r="M889" s="169" t="s">
        <v>3552</v>
      </c>
      <c r="N889" s="169" t="s">
        <v>113</v>
      </c>
      <c r="O889" s="169">
        <v>2019.4</v>
      </c>
      <c r="P889" s="169">
        <v>2019.7</v>
      </c>
      <c r="Q889" s="169" t="s">
        <v>3535</v>
      </c>
      <c r="R889" s="169" t="s">
        <v>124</v>
      </c>
      <c r="S889" s="202"/>
    </row>
    <row r="890" s="100" customFormat="1" ht="50" customHeight="1" spans="1:19">
      <c r="A890" s="185">
        <v>550</v>
      </c>
      <c r="B890" s="169" t="s">
        <v>3553</v>
      </c>
      <c r="C890" s="169" t="s">
        <v>108</v>
      </c>
      <c r="D890" s="169" t="s">
        <v>3554</v>
      </c>
      <c r="E890" s="195" t="s">
        <v>3555</v>
      </c>
      <c r="F890" s="169" t="s">
        <v>177</v>
      </c>
      <c r="G890" s="323">
        <f t="shared" si="18"/>
        <v>9</v>
      </c>
      <c r="H890" s="73">
        <v>9</v>
      </c>
      <c r="I890" s="73">
        <v>0</v>
      </c>
      <c r="J890" s="73">
        <v>0</v>
      </c>
      <c r="K890" s="73">
        <v>120</v>
      </c>
      <c r="L890" s="73">
        <v>402</v>
      </c>
      <c r="M890" s="169" t="s">
        <v>3556</v>
      </c>
      <c r="N890" s="169" t="s">
        <v>113</v>
      </c>
      <c r="O890" s="169">
        <v>2019.5</v>
      </c>
      <c r="P890" s="169">
        <v>2019.8</v>
      </c>
      <c r="Q890" s="169" t="s">
        <v>3535</v>
      </c>
      <c r="R890" s="169" t="s">
        <v>124</v>
      </c>
      <c r="S890" s="202"/>
    </row>
    <row r="891" s="100" customFormat="1" ht="40" customHeight="1" spans="1:19">
      <c r="A891" s="185">
        <v>551</v>
      </c>
      <c r="B891" s="169" t="s">
        <v>3557</v>
      </c>
      <c r="C891" s="169" t="s">
        <v>108</v>
      </c>
      <c r="D891" s="169" t="s">
        <v>3558</v>
      </c>
      <c r="E891" s="195" t="s">
        <v>3559</v>
      </c>
      <c r="F891" s="169" t="s">
        <v>177</v>
      </c>
      <c r="G891" s="323">
        <f t="shared" ref="G891:G894" si="19">H891+I891+J891</f>
        <v>16</v>
      </c>
      <c r="H891" s="73">
        <v>15</v>
      </c>
      <c r="I891" s="73">
        <v>1</v>
      </c>
      <c r="J891" s="73">
        <v>0</v>
      </c>
      <c r="K891" s="73">
        <v>68</v>
      </c>
      <c r="L891" s="73">
        <v>228</v>
      </c>
      <c r="M891" s="169" t="s">
        <v>3560</v>
      </c>
      <c r="N891" s="169" t="s">
        <v>3561</v>
      </c>
      <c r="O891" s="226" t="s">
        <v>1640</v>
      </c>
      <c r="P891" s="226" t="s">
        <v>1635</v>
      </c>
      <c r="Q891" s="169" t="s">
        <v>3530</v>
      </c>
      <c r="R891" s="169" t="s">
        <v>115</v>
      </c>
      <c r="S891" s="202"/>
    </row>
    <row r="892" s="100" customFormat="1" ht="40" customHeight="1" spans="1:19">
      <c r="A892" s="185">
        <v>552</v>
      </c>
      <c r="B892" s="169" t="s">
        <v>3562</v>
      </c>
      <c r="C892" s="169" t="s">
        <v>108</v>
      </c>
      <c r="D892" s="169" t="s">
        <v>3563</v>
      </c>
      <c r="E892" s="195" t="s">
        <v>3564</v>
      </c>
      <c r="F892" s="169" t="s">
        <v>1052</v>
      </c>
      <c r="G892" s="323">
        <f t="shared" si="19"/>
        <v>15</v>
      </c>
      <c r="H892" s="73">
        <v>15</v>
      </c>
      <c r="I892" s="73">
        <v>0</v>
      </c>
      <c r="J892" s="73">
        <v>0</v>
      </c>
      <c r="K892" s="73">
        <v>50</v>
      </c>
      <c r="L892" s="73">
        <v>138</v>
      </c>
      <c r="M892" s="169" t="s">
        <v>3565</v>
      </c>
      <c r="N892" s="169" t="s">
        <v>2527</v>
      </c>
      <c r="O892" s="226" t="s">
        <v>1133</v>
      </c>
      <c r="P892" s="226" t="s">
        <v>1531</v>
      </c>
      <c r="Q892" s="169" t="s">
        <v>3530</v>
      </c>
      <c r="R892" s="169" t="s">
        <v>115</v>
      </c>
      <c r="S892" s="202"/>
    </row>
    <row r="893" s="100" customFormat="1" ht="40" customHeight="1" spans="1:19">
      <c r="A893" s="185">
        <v>553</v>
      </c>
      <c r="B893" s="169" t="s">
        <v>3566</v>
      </c>
      <c r="C893" s="169" t="s">
        <v>108</v>
      </c>
      <c r="D893" s="169" t="s">
        <v>3567</v>
      </c>
      <c r="E893" s="195" t="s">
        <v>3568</v>
      </c>
      <c r="F893" s="169" t="s">
        <v>1052</v>
      </c>
      <c r="G893" s="323">
        <f t="shared" si="19"/>
        <v>31.2</v>
      </c>
      <c r="H893" s="73">
        <v>10</v>
      </c>
      <c r="I893" s="73">
        <v>6.2</v>
      </c>
      <c r="J893" s="73">
        <v>15</v>
      </c>
      <c r="K893" s="73">
        <v>55</v>
      </c>
      <c r="L893" s="73">
        <v>175</v>
      </c>
      <c r="M893" s="169" t="s">
        <v>3569</v>
      </c>
      <c r="N893" s="169" t="s">
        <v>3570</v>
      </c>
      <c r="O893" s="226" t="s">
        <v>3571</v>
      </c>
      <c r="P893" s="226" t="s">
        <v>1133</v>
      </c>
      <c r="Q893" s="169" t="s">
        <v>3530</v>
      </c>
      <c r="R893" s="169" t="s">
        <v>124</v>
      </c>
      <c r="S893" s="202"/>
    </row>
    <row r="894" s="100" customFormat="1" ht="47" customHeight="1" spans="1:19">
      <c r="A894" s="185">
        <v>554</v>
      </c>
      <c r="B894" s="169" t="s">
        <v>3572</v>
      </c>
      <c r="C894" s="169" t="s">
        <v>108</v>
      </c>
      <c r="D894" s="169" t="s">
        <v>3567</v>
      </c>
      <c r="E894" s="195" t="s">
        <v>3573</v>
      </c>
      <c r="F894" s="169" t="s">
        <v>177</v>
      </c>
      <c r="G894" s="323">
        <f t="shared" si="19"/>
        <v>10</v>
      </c>
      <c r="H894" s="73">
        <v>10</v>
      </c>
      <c r="I894" s="73">
        <v>0</v>
      </c>
      <c r="J894" s="73">
        <v>0</v>
      </c>
      <c r="K894" s="73">
        <v>55</v>
      </c>
      <c r="L894" s="73">
        <v>175</v>
      </c>
      <c r="M894" s="169" t="s">
        <v>3574</v>
      </c>
      <c r="N894" s="169" t="s">
        <v>3570</v>
      </c>
      <c r="O894" s="226" t="s">
        <v>1331</v>
      </c>
      <c r="P894" s="226" t="s">
        <v>1368</v>
      </c>
      <c r="Q894" s="169" t="s">
        <v>3530</v>
      </c>
      <c r="R894" s="169" t="s">
        <v>124</v>
      </c>
      <c r="S894" s="202"/>
    </row>
    <row r="895" s="100" customFormat="1" ht="60" customHeight="1" spans="1:19">
      <c r="A895" s="185">
        <v>555</v>
      </c>
      <c r="B895" s="169" t="s">
        <v>3575</v>
      </c>
      <c r="C895" s="169" t="s">
        <v>108</v>
      </c>
      <c r="D895" s="169" t="s">
        <v>3576</v>
      </c>
      <c r="E895" s="195" t="s">
        <v>3577</v>
      </c>
      <c r="F895" s="169" t="s">
        <v>177</v>
      </c>
      <c r="G895" s="323">
        <v>23</v>
      </c>
      <c r="H895" s="73">
        <v>23</v>
      </c>
      <c r="I895" s="73">
        <v>0</v>
      </c>
      <c r="J895" s="73">
        <v>0</v>
      </c>
      <c r="K895" s="73">
        <v>66</v>
      </c>
      <c r="L895" s="73">
        <v>223</v>
      </c>
      <c r="M895" s="169" t="s">
        <v>3578</v>
      </c>
      <c r="N895" s="169" t="s">
        <v>113</v>
      </c>
      <c r="O895" s="226">
        <v>2019.2</v>
      </c>
      <c r="P895" s="226" t="s">
        <v>1368</v>
      </c>
      <c r="Q895" s="169" t="s">
        <v>986</v>
      </c>
      <c r="R895" s="169" t="s">
        <v>115</v>
      </c>
      <c r="S895" s="201"/>
    </row>
    <row r="896" s="100" customFormat="1" ht="49" customHeight="1" spans="1:19">
      <c r="A896" s="185">
        <v>556</v>
      </c>
      <c r="B896" s="169" t="s">
        <v>3579</v>
      </c>
      <c r="C896" s="169" t="s">
        <v>108</v>
      </c>
      <c r="D896" s="169" t="s">
        <v>3580</v>
      </c>
      <c r="E896" s="195" t="s">
        <v>3581</v>
      </c>
      <c r="F896" s="169" t="s">
        <v>111</v>
      </c>
      <c r="G896" s="323">
        <f t="shared" ref="G896:G910" si="20">H896+I896+J896</f>
        <v>15</v>
      </c>
      <c r="H896" s="73">
        <v>15</v>
      </c>
      <c r="I896" s="73">
        <v>0</v>
      </c>
      <c r="J896" s="73">
        <v>0</v>
      </c>
      <c r="K896" s="73">
        <v>94</v>
      </c>
      <c r="L896" s="73">
        <v>348</v>
      </c>
      <c r="M896" s="169" t="s">
        <v>3582</v>
      </c>
      <c r="N896" s="169" t="s">
        <v>3583</v>
      </c>
      <c r="O896" s="226" t="s">
        <v>1331</v>
      </c>
      <c r="P896" s="226" t="s">
        <v>3584</v>
      </c>
      <c r="Q896" s="169" t="s">
        <v>3530</v>
      </c>
      <c r="R896" s="169" t="s">
        <v>124</v>
      </c>
      <c r="S896" s="202"/>
    </row>
    <row r="897" s="100" customFormat="1" ht="47" customHeight="1" spans="1:19">
      <c r="A897" s="185">
        <v>557</v>
      </c>
      <c r="B897" s="169" t="s">
        <v>3585</v>
      </c>
      <c r="C897" s="169" t="s">
        <v>108</v>
      </c>
      <c r="D897" s="169" t="s">
        <v>3586</v>
      </c>
      <c r="E897" s="195" t="s">
        <v>3587</v>
      </c>
      <c r="F897" s="169" t="s">
        <v>177</v>
      </c>
      <c r="G897" s="323">
        <f t="shared" si="20"/>
        <v>50</v>
      </c>
      <c r="H897" s="73">
        <v>15</v>
      </c>
      <c r="I897" s="73">
        <v>35</v>
      </c>
      <c r="J897" s="73">
        <v>0</v>
      </c>
      <c r="K897" s="73">
        <v>94</v>
      </c>
      <c r="L897" s="73">
        <v>348</v>
      </c>
      <c r="M897" s="169" t="s">
        <v>3582</v>
      </c>
      <c r="N897" s="169" t="s">
        <v>3583</v>
      </c>
      <c r="O897" s="226" t="s">
        <v>1331</v>
      </c>
      <c r="P897" s="226" t="s">
        <v>3584</v>
      </c>
      <c r="Q897" s="169" t="s">
        <v>3530</v>
      </c>
      <c r="R897" s="169" t="s">
        <v>124</v>
      </c>
      <c r="S897" s="202"/>
    </row>
    <row r="898" s="100" customFormat="1" ht="43" customHeight="1" spans="1:19">
      <c r="A898" s="185">
        <v>558</v>
      </c>
      <c r="B898" s="169" t="s">
        <v>3588</v>
      </c>
      <c r="C898" s="169" t="s">
        <v>108</v>
      </c>
      <c r="D898" s="169" t="s">
        <v>3589</v>
      </c>
      <c r="E898" s="195" t="s">
        <v>3590</v>
      </c>
      <c r="F898" s="169" t="s">
        <v>177</v>
      </c>
      <c r="G898" s="323">
        <f t="shared" si="20"/>
        <v>15</v>
      </c>
      <c r="H898" s="73">
        <v>15</v>
      </c>
      <c r="I898" s="73">
        <v>0</v>
      </c>
      <c r="J898" s="73">
        <v>0</v>
      </c>
      <c r="K898" s="73">
        <v>82</v>
      </c>
      <c r="L898" s="73">
        <v>300</v>
      </c>
      <c r="M898" s="169" t="s">
        <v>3591</v>
      </c>
      <c r="N898" s="169" t="s">
        <v>3592</v>
      </c>
      <c r="O898" s="226" t="s">
        <v>1640</v>
      </c>
      <c r="P898" s="226" t="s">
        <v>1635</v>
      </c>
      <c r="Q898" s="169" t="s">
        <v>3530</v>
      </c>
      <c r="R898" s="169" t="s">
        <v>124</v>
      </c>
      <c r="S898" s="202"/>
    </row>
    <row r="899" s="100" customFormat="1" ht="56" customHeight="1" spans="1:19">
      <c r="A899" s="185">
        <v>559</v>
      </c>
      <c r="B899" s="325" t="s">
        <v>3593</v>
      </c>
      <c r="C899" s="169" t="s">
        <v>108</v>
      </c>
      <c r="D899" s="325" t="s">
        <v>3594</v>
      </c>
      <c r="E899" s="327" t="s">
        <v>3595</v>
      </c>
      <c r="F899" s="325" t="s">
        <v>1372</v>
      </c>
      <c r="G899" s="323">
        <f t="shared" si="20"/>
        <v>15</v>
      </c>
      <c r="H899" s="323">
        <v>15</v>
      </c>
      <c r="I899" s="73">
        <v>0</v>
      </c>
      <c r="J899" s="73">
        <v>0</v>
      </c>
      <c r="K899" s="323">
        <v>82</v>
      </c>
      <c r="L899" s="323">
        <v>302</v>
      </c>
      <c r="M899" s="325" t="s">
        <v>3596</v>
      </c>
      <c r="N899" s="325" t="s">
        <v>113</v>
      </c>
      <c r="O899" s="325">
        <v>2018.11</v>
      </c>
      <c r="P899" s="325">
        <v>2019.2</v>
      </c>
      <c r="Q899" s="325" t="s">
        <v>77</v>
      </c>
      <c r="R899" s="185" t="s">
        <v>124</v>
      </c>
      <c r="S899" s="201"/>
    </row>
    <row r="900" s="100" customFormat="1" ht="52" customHeight="1" spans="1:19">
      <c r="A900" s="185">
        <v>560</v>
      </c>
      <c r="B900" s="169" t="s">
        <v>3597</v>
      </c>
      <c r="C900" s="169" t="s">
        <v>108</v>
      </c>
      <c r="D900" s="169" t="s">
        <v>3598</v>
      </c>
      <c r="E900" s="195" t="s">
        <v>3599</v>
      </c>
      <c r="F900" s="169" t="s">
        <v>203</v>
      </c>
      <c r="G900" s="323">
        <f t="shared" si="20"/>
        <v>15</v>
      </c>
      <c r="H900" s="73">
        <v>15</v>
      </c>
      <c r="I900" s="73">
        <v>0</v>
      </c>
      <c r="J900" s="73">
        <v>0</v>
      </c>
      <c r="K900" s="73">
        <v>77</v>
      </c>
      <c r="L900" s="73">
        <v>245</v>
      </c>
      <c r="M900" s="169" t="s">
        <v>3600</v>
      </c>
      <c r="N900" s="169" t="s">
        <v>3601</v>
      </c>
      <c r="O900" s="226" t="s">
        <v>1331</v>
      </c>
      <c r="P900" s="226" t="s">
        <v>1635</v>
      </c>
      <c r="Q900" s="169" t="s">
        <v>3530</v>
      </c>
      <c r="R900" s="169" t="s">
        <v>115</v>
      </c>
      <c r="S900" s="202"/>
    </row>
    <row r="901" s="100" customFormat="1" ht="60" customHeight="1" spans="1:19">
      <c r="A901" s="185">
        <v>561</v>
      </c>
      <c r="B901" s="169" t="s">
        <v>3602</v>
      </c>
      <c r="C901" s="169" t="s">
        <v>108</v>
      </c>
      <c r="D901" s="169" t="s">
        <v>1205</v>
      </c>
      <c r="E901" s="195" t="s">
        <v>3603</v>
      </c>
      <c r="F901" s="169" t="s">
        <v>177</v>
      </c>
      <c r="G901" s="323">
        <f t="shared" si="20"/>
        <v>15</v>
      </c>
      <c r="H901" s="73">
        <v>15</v>
      </c>
      <c r="I901" s="73">
        <v>0</v>
      </c>
      <c r="J901" s="73">
        <v>0</v>
      </c>
      <c r="K901" s="73">
        <v>61</v>
      </c>
      <c r="L901" s="73">
        <v>178</v>
      </c>
      <c r="M901" s="169" t="s">
        <v>3604</v>
      </c>
      <c r="N901" s="169" t="s">
        <v>2555</v>
      </c>
      <c r="O901" s="226" t="s">
        <v>1331</v>
      </c>
      <c r="P901" s="226" t="s">
        <v>1545</v>
      </c>
      <c r="Q901" s="169" t="s">
        <v>3530</v>
      </c>
      <c r="R901" s="169" t="s">
        <v>115</v>
      </c>
      <c r="S901" s="202"/>
    </row>
    <row r="902" s="100" customFormat="1" ht="58" customHeight="1" spans="1:19">
      <c r="A902" s="185">
        <v>562</v>
      </c>
      <c r="B902" s="169" t="s">
        <v>3605</v>
      </c>
      <c r="C902" s="169" t="s">
        <v>108</v>
      </c>
      <c r="D902" s="169" t="s">
        <v>3606</v>
      </c>
      <c r="E902" s="195" t="s">
        <v>3607</v>
      </c>
      <c r="F902" s="169" t="s">
        <v>1372</v>
      </c>
      <c r="G902" s="323">
        <f t="shared" si="20"/>
        <v>5</v>
      </c>
      <c r="H902" s="73">
        <v>5</v>
      </c>
      <c r="I902" s="73">
        <v>0</v>
      </c>
      <c r="J902" s="73">
        <v>0</v>
      </c>
      <c r="K902" s="73">
        <v>61</v>
      </c>
      <c r="L902" s="73">
        <v>181</v>
      </c>
      <c r="M902" s="169" t="s">
        <v>3608</v>
      </c>
      <c r="N902" s="169" t="s">
        <v>113</v>
      </c>
      <c r="O902" s="169">
        <v>2019.1</v>
      </c>
      <c r="P902" s="169">
        <v>2019.8</v>
      </c>
      <c r="Q902" s="169" t="s">
        <v>986</v>
      </c>
      <c r="R902" s="169" t="s">
        <v>115</v>
      </c>
      <c r="S902" s="201"/>
    </row>
    <row r="903" s="100" customFormat="1" ht="45" customHeight="1" spans="1:19">
      <c r="A903" s="185">
        <v>563</v>
      </c>
      <c r="B903" s="169" t="s">
        <v>3609</v>
      </c>
      <c r="C903" s="169" t="s">
        <v>108</v>
      </c>
      <c r="D903" s="169" t="s">
        <v>3610</v>
      </c>
      <c r="E903" s="195" t="s">
        <v>3611</v>
      </c>
      <c r="F903" s="169" t="s">
        <v>1052</v>
      </c>
      <c r="G903" s="323">
        <f t="shared" si="20"/>
        <v>15</v>
      </c>
      <c r="H903" s="73">
        <v>15</v>
      </c>
      <c r="I903" s="73">
        <v>0</v>
      </c>
      <c r="J903" s="73">
        <v>0</v>
      </c>
      <c r="K903" s="73">
        <v>15</v>
      </c>
      <c r="L903" s="73">
        <v>52</v>
      </c>
      <c r="M903" s="169" t="s">
        <v>3612</v>
      </c>
      <c r="N903" s="169" t="s">
        <v>2609</v>
      </c>
      <c r="O903" s="226" t="s">
        <v>1331</v>
      </c>
      <c r="P903" s="226" t="s">
        <v>1635</v>
      </c>
      <c r="Q903" s="169" t="s">
        <v>3530</v>
      </c>
      <c r="R903" s="169" t="s">
        <v>115</v>
      </c>
      <c r="S903" s="202"/>
    </row>
    <row r="904" s="100" customFormat="1" ht="69" customHeight="1" spans="1:19">
      <c r="A904" s="185">
        <v>564</v>
      </c>
      <c r="B904" s="325" t="s">
        <v>3613</v>
      </c>
      <c r="C904" s="325" t="s">
        <v>108</v>
      </c>
      <c r="D904" s="325" t="s">
        <v>3614</v>
      </c>
      <c r="E904" s="327" t="s">
        <v>3615</v>
      </c>
      <c r="F904" s="325" t="s">
        <v>177</v>
      </c>
      <c r="G904" s="323">
        <f t="shared" si="20"/>
        <v>10</v>
      </c>
      <c r="H904" s="323">
        <v>10</v>
      </c>
      <c r="I904" s="73">
        <v>0</v>
      </c>
      <c r="J904" s="73">
        <v>0</v>
      </c>
      <c r="K904" s="323">
        <v>9</v>
      </c>
      <c r="L904" s="323">
        <v>30</v>
      </c>
      <c r="M904" s="325" t="s">
        <v>3616</v>
      </c>
      <c r="N904" s="325" t="s">
        <v>113</v>
      </c>
      <c r="O904" s="325">
        <v>2019.2</v>
      </c>
      <c r="P904" s="325">
        <v>2019.11</v>
      </c>
      <c r="Q904" s="325" t="s">
        <v>986</v>
      </c>
      <c r="R904" s="185" t="s">
        <v>115</v>
      </c>
      <c r="S904" s="201"/>
    </row>
    <row r="905" s="100" customFormat="1" ht="60" customHeight="1" spans="1:19">
      <c r="A905" s="185">
        <v>565</v>
      </c>
      <c r="B905" s="169" t="s">
        <v>3617</v>
      </c>
      <c r="C905" s="169" t="s">
        <v>108</v>
      </c>
      <c r="D905" s="169" t="s">
        <v>3618</v>
      </c>
      <c r="E905" s="195" t="s">
        <v>3619</v>
      </c>
      <c r="F905" s="169" t="s">
        <v>3620</v>
      </c>
      <c r="G905" s="323">
        <f t="shared" si="20"/>
        <v>15</v>
      </c>
      <c r="H905" s="73">
        <v>15</v>
      </c>
      <c r="I905" s="73">
        <v>0</v>
      </c>
      <c r="J905" s="73">
        <v>0</v>
      </c>
      <c r="K905" s="73">
        <v>62</v>
      </c>
      <c r="L905" s="73">
        <v>248</v>
      </c>
      <c r="M905" s="169" t="s">
        <v>3621</v>
      </c>
      <c r="N905" s="169" t="s">
        <v>3622</v>
      </c>
      <c r="O905" s="226" t="s">
        <v>1640</v>
      </c>
      <c r="P905" s="226" t="s">
        <v>1531</v>
      </c>
      <c r="Q905" s="169" t="s">
        <v>3530</v>
      </c>
      <c r="R905" s="169" t="s">
        <v>115</v>
      </c>
      <c r="S905" s="202"/>
    </row>
    <row r="906" s="100" customFormat="1" ht="48" customHeight="1" spans="1:19">
      <c r="A906" s="185">
        <v>566</v>
      </c>
      <c r="B906" s="169" t="s">
        <v>3623</v>
      </c>
      <c r="C906" s="169" t="s">
        <v>108</v>
      </c>
      <c r="D906" s="169" t="s">
        <v>3624</v>
      </c>
      <c r="E906" s="195" t="s">
        <v>3625</v>
      </c>
      <c r="F906" s="169" t="s">
        <v>203</v>
      </c>
      <c r="G906" s="323">
        <f t="shared" si="20"/>
        <v>8</v>
      </c>
      <c r="H906" s="73">
        <v>8</v>
      </c>
      <c r="I906" s="73">
        <v>0</v>
      </c>
      <c r="J906" s="73">
        <v>0</v>
      </c>
      <c r="K906" s="73">
        <v>30</v>
      </c>
      <c r="L906" s="73">
        <v>130</v>
      </c>
      <c r="M906" s="169" t="s">
        <v>3626</v>
      </c>
      <c r="N906" s="169" t="s">
        <v>113</v>
      </c>
      <c r="O906" s="169">
        <v>2019.3</v>
      </c>
      <c r="P906" s="169">
        <v>2019.12</v>
      </c>
      <c r="Q906" s="169" t="s">
        <v>986</v>
      </c>
      <c r="R906" s="169" t="s">
        <v>124</v>
      </c>
      <c r="S906" s="202"/>
    </row>
    <row r="907" s="100" customFormat="1" ht="46" customHeight="1" spans="1:19">
      <c r="A907" s="185">
        <v>567</v>
      </c>
      <c r="B907" s="169" t="s">
        <v>3627</v>
      </c>
      <c r="C907" s="169" t="s">
        <v>108</v>
      </c>
      <c r="D907" s="169" t="s">
        <v>3628</v>
      </c>
      <c r="E907" s="195" t="s">
        <v>3629</v>
      </c>
      <c r="F907" s="169" t="s">
        <v>177</v>
      </c>
      <c r="G907" s="323">
        <f t="shared" si="20"/>
        <v>15</v>
      </c>
      <c r="H907" s="73">
        <v>15</v>
      </c>
      <c r="I907" s="73">
        <v>0</v>
      </c>
      <c r="J907" s="73">
        <v>0</v>
      </c>
      <c r="K907" s="73">
        <v>45</v>
      </c>
      <c r="L907" s="73">
        <v>165</v>
      </c>
      <c r="M907" s="169" t="s">
        <v>3630</v>
      </c>
      <c r="N907" s="169" t="s">
        <v>3631</v>
      </c>
      <c r="O907" s="169">
        <v>2019.5</v>
      </c>
      <c r="P907" s="169">
        <v>2019.11</v>
      </c>
      <c r="Q907" s="169" t="s">
        <v>3632</v>
      </c>
      <c r="R907" s="169" t="s">
        <v>124</v>
      </c>
      <c r="S907" s="202"/>
    </row>
    <row r="908" s="100" customFormat="1" ht="102" customHeight="1" spans="1:19">
      <c r="A908" s="185">
        <v>568</v>
      </c>
      <c r="B908" s="169" t="s">
        <v>3633</v>
      </c>
      <c r="C908" s="169" t="s">
        <v>108</v>
      </c>
      <c r="D908" s="169" t="s">
        <v>3634</v>
      </c>
      <c r="E908" s="195" t="s">
        <v>3635</v>
      </c>
      <c r="F908" s="169" t="s">
        <v>177</v>
      </c>
      <c r="G908" s="323">
        <f t="shared" si="20"/>
        <v>15</v>
      </c>
      <c r="H908" s="73">
        <v>15</v>
      </c>
      <c r="I908" s="73">
        <v>0</v>
      </c>
      <c r="J908" s="73">
        <v>0</v>
      </c>
      <c r="K908" s="73">
        <v>22</v>
      </c>
      <c r="L908" s="73">
        <v>51</v>
      </c>
      <c r="M908" s="169" t="s">
        <v>3636</v>
      </c>
      <c r="N908" s="169" t="s">
        <v>113</v>
      </c>
      <c r="O908" s="169">
        <v>2019.2</v>
      </c>
      <c r="P908" s="169">
        <v>2019.11</v>
      </c>
      <c r="Q908" s="169" t="s">
        <v>986</v>
      </c>
      <c r="R908" s="169" t="s">
        <v>124</v>
      </c>
      <c r="S908" s="201"/>
    </row>
    <row r="909" s="100" customFormat="1" ht="55" customHeight="1" spans="1:19">
      <c r="A909" s="185">
        <v>569</v>
      </c>
      <c r="B909" s="169" t="s">
        <v>3637</v>
      </c>
      <c r="C909" s="169" t="s">
        <v>108</v>
      </c>
      <c r="D909" s="169" t="s">
        <v>3638</v>
      </c>
      <c r="E909" s="195" t="s">
        <v>3639</v>
      </c>
      <c r="F909" s="169" t="s">
        <v>111</v>
      </c>
      <c r="G909" s="323">
        <f t="shared" si="20"/>
        <v>15</v>
      </c>
      <c r="H909" s="73">
        <v>15</v>
      </c>
      <c r="I909" s="73">
        <v>0</v>
      </c>
      <c r="J909" s="73">
        <v>0</v>
      </c>
      <c r="K909" s="73">
        <v>61</v>
      </c>
      <c r="L909" s="73">
        <v>189</v>
      </c>
      <c r="M909" s="169" t="s">
        <v>3640</v>
      </c>
      <c r="N909" s="169" t="s">
        <v>2555</v>
      </c>
      <c r="O909" s="169">
        <v>2019.5</v>
      </c>
      <c r="P909" s="169">
        <v>2019.11</v>
      </c>
      <c r="Q909" s="169" t="s">
        <v>3632</v>
      </c>
      <c r="R909" s="169" t="s">
        <v>124</v>
      </c>
      <c r="S909" s="201"/>
    </row>
    <row r="910" s="100" customFormat="1" ht="57" customHeight="1" spans="1:19">
      <c r="A910" s="185">
        <v>570</v>
      </c>
      <c r="B910" s="169" t="s">
        <v>3641</v>
      </c>
      <c r="C910" s="169" t="s">
        <v>108</v>
      </c>
      <c r="D910" s="169" t="s">
        <v>3642</v>
      </c>
      <c r="E910" s="195" t="s">
        <v>3643</v>
      </c>
      <c r="F910" s="169" t="s">
        <v>177</v>
      </c>
      <c r="G910" s="323">
        <f t="shared" si="20"/>
        <v>56.8</v>
      </c>
      <c r="H910" s="73">
        <v>35</v>
      </c>
      <c r="I910" s="73">
        <v>11.8</v>
      </c>
      <c r="J910" s="73">
        <v>10</v>
      </c>
      <c r="K910" s="73">
        <v>97</v>
      </c>
      <c r="L910" s="73">
        <v>341</v>
      </c>
      <c r="M910" s="169" t="s">
        <v>3644</v>
      </c>
      <c r="N910" s="169" t="s">
        <v>3645</v>
      </c>
      <c r="O910" s="226" t="s">
        <v>3646</v>
      </c>
      <c r="P910" s="226" t="s">
        <v>1531</v>
      </c>
      <c r="Q910" s="169" t="s">
        <v>3530</v>
      </c>
      <c r="R910" s="169" t="s">
        <v>124</v>
      </c>
      <c r="S910" s="202"/>
    </row>
    <row r="911" s="100" customFormat="1" ht="50" customHeight="1" spans="1:19">
      <c r="A911" s="185">
        <v>571</v>
      </c>
      <c r="B911" s="169" t="s">
        <v>3647</v>
      </c>
      <c r="C911" s="169" t="s">
        <v>108</v>
      </c>
      <c r="D911" s="169" t="s">
        <v>3648</v>
      </c>
      <c r="E911" s="195" t="s">
        <v>3649</v>
      </c>
      <c r="F911" s="169" t="s">
        <v>111</v>
      </c>
      <c r="G911" s="323">
        <v>10</v>
      </c>
      <c r="H911" s="73">
        <v>10</v>
      </c>
      <c r="I911" s="73">
        <v>0</v>
      </c>
      <c r="J911" s="73">
        <v>0</v>
      </c>
      <c r="K911" s="73">
        <v>56</v>
      </c>
      <c r="L911" s="73">
        <v>175</v>
      </c>
      <c r="M911" s="169" t="s">
        <v>3650</v>
      </c>
      <c r="N911" s="169" t="s">
        <v>3651</v>
      </c>
      <c r="O911" s="226" t="s">
        <v>1331</v>
      </c>
      <c r="P911" s="226" t="s">
        <v>1368</v>
      </c>
      <c r="Q911" s="169" t="s">
        <v>3530</v>
      </c>
      <c r="R911" s="169" t="s">
        <v>115</v>
      </c>
      <c r="S911" s="202"/>
    </row>
    <row r="912" s="100" customFormat="1" ht="53" customHeight="1" spans="1:19">
      <c r="A912" s="185">
        <v>572</v>
      </c>
      <c r="B912" s="169" t="s">
        <v>3652</v>
      </c>
      <c r="C912" s="169" t="s">
        <v>108</v>
      </c>
      <c r="D912" s="169" t="s">
        <v>3653</v>
      </c>
      <c r="E912" s="195" t="s">
        <v>3654</v>
      </c>
      <c r="F912" s="169" t="s">
        <v>203</v>
      </c>
      <c r="G912" s="323">
        <f t="shared" ref="G912:G921" si="21">H912+I912+J912</f>
        <v>5</v>
      </c>
      <c r="H912" s="73">
        <v>5</v>
      </c>
      <c r="I912" s="73">
        <v>0</v>
      </c>
      <c r="J912" s="73">
        <v>0</v>
      </c>
      <c r="K912" s="73">
        <v>56</v>
      </c>
      <c r="L912" s="73">
        <v>175</v>
      </c>
      <c r="M912" s="169" t="s">
        <v>3650</v>
      </c>
      <c r="N912" s="169" t="s">
        <v>3651</v>
      </c>
      <c r="O912" s="226" t="s">
        <v>1331</v>
      </c>
      <c r="P912" s="226" t="s">
        <v>1635</v>
      </c>
      <c r="Q912" s="169" t="s">
        <v>3530</v>
      </c>
      <c r="R912" s="169" t="s">
        <v>115</v>
      </c>
      <c r="S912" s="202"/>
    </row>
    <row r="913" s="100" customFormat="1" ht="50" customHeight="1" spans="1:19">
      <c r="A913" s="185">
        <v>573</v>
      </c>
      <c r="B913" s="328" t="s">
        <v>3655</v>
      </c>
      <c r="C913" s="328" t="s">
        <v>108</v>
      </c>
      <c r="D913" s="169" t="s">
        <v>3656</v>
      </c>
      <c r="E913" s="195" t="s">
        <v>3657</v>
      </c>
      <c r="F913" s="328" t="s">
        <v>1372</v>
      </c>
      <c r="G913" s="323">
        <f t="shared" si="21"/>
        <v>25</v>
      </c>
      <c r="H913" s="329">
        <v>25</v>
      </c>
      <c r="I913" s="73">
        <v>0</v>
      </c>
      <c r="J913" s="73">
        <v>0</v>
      </c>
      <c r="K913" s="329">
        <v>75</v>
      </c>
      <c r="L913" s="329">
        <v>252</v>
      </c>
      <c r="M913" s="169" t="s">
        <v>3658</v>
      </c>
      <c r="N913" s="73" t="s">
        <v>2984</v>
      </c>
      <c r="O913" s="328">
        <v>2019.4</v>
      </c>
      <c r="P913" s="328">
        <v>2019.6</v>
      </c>
      <c r="Q913" s="328" t="s">
        <v>3632</v>
      </c>
      <c r="R913" s="169" t="s">
        <v>124</v>
      </c>
      <c r="S913" s="202"/>
    </row>
    <row r="914" s="100" customFormat="1" ht="81" customHeight="1" spans="1:19">
      <c r="A914" s="185">
        <v>574</v>
      </c>
      <c r="B914" s="169" t="s">
        <v>3659</v>
      </c>
      <c r="C914" s="169" t="s">
        <v>108</v>
      </c>
      <c r="D914" s="169" t="s">
        <v>3660</v>
      </c>
      <c r="E914" s="195" t="s">
        <v>3661</v>
      </c>
      <c r="F914" s="169" t="s">
        <v>177</v>
      </c>
      <c r="G914" s="323">
        <f t="shared" si="21"/>
        <v>68</v>
      </c>
      <c r="H914" s="73">
        <v>15</v>
      </c>
      <c r="I914" s="73">
        <v>13</v>
      </c>
      <c r="J914" s="73">
        <v>40</v>
      </c>
      <c r="K914" s="73">
        <v>40</v>
      </c>
      <c r="L914" s="73">
        <v>140</v>
      </c>
      <c r="M914" s="169" t="s">
        <v>3662</v>
      </c>
      <c r="N914" s="169" t="s">
        <v>1680</v>
      </c>
      <c r="O914" s="226" t="s">
        <v>3663</v>
      </c>
      <c r="P914" s="226" t="s">
        <v>2737</v>
      </c>
      <c r="Q914" s="169" t="s">
        <v>3530</v>
      </c>
      <c r="R914" s="169" t="s">
        <v>115</v>
      </c>
      <c r="S914" s="202"/>
    </row>
    <row r="915" s="100" customFormat="1" ht="96" customHeight="1" spans="1:19">
      <c r="A915" s="185">
        <v>575</v>
      </c>
      <c r="B915" s="169" t="s">
        <v>3659</v>
      </c>
      <c r="C915" s="169" t="s">
        <v>108</v>
      </c>
      <c r="D915" s="169" t="s">
        <v>3664</v>
      </c>
      <c r="E915" s="195" t="s">
        <v>3665</v>
      </c>
      <c r="F915" s="169" t="s">
        <v>111</v>
      </c>
      <c r="G915" s="73">
        <f t="shared" si="21"/>
        <v>20</v>
      </c>
      <c r="H915" s="73">
        <v>20</v>
      </c>
      <c r="I915" s="73">
        <v>0</v>
      </c>
      <c r="J915" s="73">
        <v>0</v>
      </c>
      <c r="K915" s="73">
        <v>42</v>
      </c>
      <c r="L915" s="73">
        <v>146</v>
      </c>
      <c r="M915" s="169" t="s">
        <v>3666</v>
      </c>
      <c r="N915" s="169" t="s">
        <v>113</v>
      </c>
      <c r="O915" s="169">
        <v>2019.2</v>
      </c>
      <c r="P915" s="169">
        <v>2019.11</v>
      </c>
      <c r="Q915" s="169" t="s">
        <v>986</v>
      </c>
      <c r="R915" s="169" t="s">
        <v>115</v>
      </c>
      <c r="S915" s="201"/>
    </row>
    <row r="916" s="100" customFormat="1" ht="50" customHeight="1" spans="1:19">
      <c r="A916" s="185">
        <v>576</v>
      </c>
      <c r="B916" s="169" t="s">
        <v>3667</v>
      </c>
      <c r="C916" s="169" t="s">
        <v>108</v>
      </c>
      <c r="D916" s="169" t="s">
        <v>3668</v>
      </c>
      <c r="E916" s="195" t="s">
        <v>3669</v>
      </c>
      <c r="F916" s="169" t="s">
        <v>203</v>
      </c>
      <c r="G916" s="323">
        <f t="shared" si="21"/>
        <v>15</v>
      </c>
      <c r="H916" s="73">
        <v>15</v>
      </c>
      <c r="I916" s="73">
        <v>0</v>
      </c>
      <c r="J916" s="73">
        <v>0</v>
      </c>
      <c r="K916" s="73">
        <v>5</v>
      </c>
      <c r="L916" s="73">
        <v>13</v>
      </c>
      <c r="M916" s="169" t="s">
        <v>3670</v>
      </c>
      <c r="N916" s="169" t="s">
        <v>1788</v>
      </c>
      <c r="O916" s="226" t="s">
        <v>1640</v>
      </c>
      <c r="P916" s="226" t="s">
        <v>1368</v>
      </c>
      <c r="Q916" s="169" t="s">
        <v>3530</v>
      </c>
      <c r="R916" s="169" t="s">
        <v>115</v>
      </c>
      <c r="S916" s="202"/>
    </row>
    <row r="917" s="100" customFormat="1" ht="64" customHeight="1" spans="1:19">
      <c r="A917" s="185">
        <v>577</v>
      </c>
      <c r="B917" s="328" t="s">
        <v>3671</v>
      </c>
      <c r="C917" s="328" t="s">
        <v>108</v>
      </c>
      <c r="D917" s="328" t="s">
        <v>3672</v>
      </c>
      <c r="E917" s="195" t="s">
        <v>3673</v>
      </c>
      <c r="F917" s="328" t="s">
        <v>1372</v>
      </c>
      <c r="G917" s="323">
        <f t="shared" si="21"/>
        <v>15</v>
      </c>
      <c r="H917" s="329">
        <v>15</v>
      </c>
      <c r="I917" s="73">
        <v>0</v>
      </c>
      <c r="J917" s="73">
        <v>0</v>
      </c>
      <c r="K917" s="329">
        <v>80</v>
      </c>
      <c r="L917" s="329">
        <v>232</v>
      </c>
      <c r="M917" s="169" t="s">
        <v>3674</v>
      </c>
      <c r="N917" s="73" t="s">
        <v>1166</v>
      </c>
      <c r="O917" s="328">
        <v>2019.4</v>
      </c>
      <c r="P917" s="353" t="s">
        <v>1531</v>
      </c>
      <c r="Q917" s="328" t="s">
        <v>3632</v>
      </c>
      <c r="R917" s="169" t="s">
        <v>124</v>
      </c>
      <c r="S917" s="202"/>
    </row>
    <row r="918" s="100" customFormat="1" ht="59" customHeight="1" spans="1:19">
      <c r="A918" s="185">
        <v>578</v>
      </c>
      <c r="B918" s="169" t="s">
        <v>3675</v>
      </c>
      <c r="C918" s="169" t="s">
        <v>108</v>
      </c>
      <c r="D918" s="169" t="s">
        <v>3676</v>
      </c>
      <c r="E918" s="195" t="s">
        <v>3677</v>
      </c>
      <c r="F918" s="169" t="s">
        <v>1372</v>
      </c>
      <c r="G918" s="323">
        <f t="shared" si="21"/>
        <v>10.2</v>
      </c>
      <c r="H918" s="73">
        <v>9</v>
      </c>
      <c r="I918" s="73">
        <v>1.2</v>
      </c>
      <c r="J918" s="73">
        <v>0</v>
      </c>
      <c r="K918" s="73">
        <v>113</v>
      </c>
      <c r="L918" s="73">
        <v>388</v>
      </c>
      <c r="M918" s="169" t="s">
        <v>3678</v>
      </c>
      <c r="N918" s="169" t="s">
        <v>3679</v>
      </c>
      <c r="O918" s="226" t="s">
        <v>1133</v>
      </c>
      <c r="P918" s="226" t="s">
        <v>1332</v>
      </c>
      <c r="Q918" s="169" t="s">
        <v>3530</v>
      </c>
      <c r="R918" s="169" t="s">
        <v>115</v>
      </c>
      <c r="S918" s="202"/>
    </row>
    <row r="919" s="100" customFormat="1" ht="58" customHeight="1" spans="1:19">
      <c r="A919" s="185">
        <v>579</v>
      </c>
      <c r="B919" s="325" t="s">
        <v>3680</v>
      </c>
      <c r="C919" s="328" t="s">
        <v>108</v>
      </c>
      <c r="D919" s="185" t="s">
        <v>3681</v>
      </c>
      <c r="E919" s="186" t="s">
        <v>3682</v>
      </c>
      <c r="F919" s="325" t="s">
        <v>111</v>
      </c>
      <c r="G919" s="323">
        <f t="shared" si="21"/>
        <v>20</v>
      </c>
      <c r="H919" s="323">
        <v>20</v>
      </c>
      <c r="I919" s="323">
        <v>0</v>
      </c>
      <c r="J919" s="323">
        <v>0</v>
      </c>
      <c r="K919" s="323">
        <v>121</v>
      </c>
      <c r="L919" s="323">
        <v>408</v>
      </c>
      <c r="M919" s="185" t="s">
        <v>3683</v>
      </c>
      <c r="N919" s="325"/>
      <c r="O919" s="325">
        <v>2018.6</v>
      </c>
      <c r="P919" s="325">
        <v>2019.6</v>
      </c>
      <c r="Q919" s="325" t="s">
        <v>986</v>
      </c>
      <c r="R919" s="185" t="s">
        <v>124</v>
      </c>
      <c r="S919" s="201"/>
    </row>
    <row r="920" s="100" customFormat="1" ht="50" customHeight="1" spans="1:19">
      <c r="A920" s="185">
        <v>580</v>
      </c>
      <c r="B920" s="169" t="s">
        <v>3684</v>
      </c>
      <c r="C920" s="169" t="s">
        <v>108</v>
      </c>
      <c r="D920" s="169" t="s">
        <v>3685</v>
      </c>
      <c r="E920" s="195" t="s">
        <v>3686</v>
      </c>
      <c r="F920" s="169" t="s">
        <v>177</v>
      </c>
      <c r="G920" s="323">
        <f t="shared" si="21"/>
        <v>15</v>
      </c>
      <c r="H920" s="73">
        <v>15</v>
      </c>
      <c r="I920" s="73">
        <v>0</v>
      </c>
      <c r="J920" s="73">
        <v>0</v>
      </c>
      <c r="K920" s="73">
        <v>21</v>
      </c>
      <c r="L920" s="73">
        <v>93</v>
      </c>
      <c r="M920" s="169" t="s">
        <v>3687</v>
      </c>
      <c r="N920" s="169" t="s">
        <v>1716</v>
      </c>
      <c r="O920" s="226" t="s">
        <v>1331</v>
      </c>
      <c r="P920" s="226" t="s">
        <v>1531</v>
      </c>
      <c r="Q920" s="169" t="s">
        <v>3530</v>
      </c>
      <c r="R920" s="169" t="s">
        <v>124</v>
      </c>
      <c r="S920" s="202"/>
    </row>
    <row r="921" s="100" customFormat="1" ht="50" customHeight="1" spans="1:19">
      <c r="A921" s="185">
        <v>581</v>
      </c>
      <c r="B921" s="169" t="s">
        <v>3688</v>
      </c>
      <c r="C921" s="169" t="s">
        <v>108</v>
      </c>
      <c r="D921" s="169" t="s">
        <v>3689</v>
      </c>
      <c r="E921" s="195" t="s">
        <v>3690</v>
      </c>
      <c r="F921" s="169" t="s">
        <v>1052</v>
      </c>
      <c r="G921" s="323">
        <v>15</v>
      </c>
      <c r="H921" s="73">
        <v>15</v>
      </c>
      <c r="I921" s="73">
        <v>0</v>
      </c>
      <c r="J921" s="73">
        <v>0</v>
      </c>
      <c r="K921" s="73">
        <v>34</v>
      </c>
      <c r="L921" s="73">
        <v>119</v>
      </c>
      <c r="M921" s="169" t="s">
        <v>3691</v>
      </c>
      <c r="N921" s="169" t="s">
        <v>2623</v>
      </c>
      <c r="O921" s="226" t="s">
        <v>1331</v>
      </c>
      <c r="P921" s="226" t="s">
        <v>1332</v>
      </c>
      <c r="Q921" s="169" t="s">
        <v>3530</v>
      </c>
      <c r="R921" s="169" t="s">
        <v>115</v>
      </c>
      <c r="S921" s="202"/>
    </row>
    <row r="922" s="100" customFormat="1" ht="50" customHeight="1" spans="1:19">
      <c r="A922" s="185">
        <v>582</v>
      </c>
      <c r="B922" s="169" t="s">
        <v>3692</v>
      </c>
      <c r="C922" s="169" t="s">
        <v>108</v>
      </c>
      <c r="D922" s="169" t="s">
        <v>3693</v>
      </c>
      <c r="E922" s="195" t="s">
        <v>3694</v>
      </c>
      <c r="F922" s="169" t="s">
        <v>177</v>
      </c>
      <c r="G922" s="323">
        <f t="shared" ref="G922:G927" si="22">H922+I922+J922</f>
        <v>30</v>
      </c>
      <c r="H922" s="73">
        <v>15</v>
      </c>
      <c r="I922" s="73">
        <v>15</v>
      </c>
      <c r="J922" s="73">
        <v>0</v>
      </c>
      <c r="K922" s="73">
        <v>23</v>
      </c>
      <c r="L922" s="73">
        <v>59</v>
      </c>
      <c r="M922" s="169" t="s">
        <v>3695</v>
      </c>
      <c r="N922" s="169" t="s">
        <v>1725</v>
      </c>
      <c r="O922" s="226" t="s">
        <v>1331</v>
      </c>
      <c r="P922" s="226" t="s">
        <v>1332</v>
      </c>
      <c r="Q922" s="169" t="s">
        <v>3530</v>
      </c>
      <c r="R922" s="169" t="s">
        <v>115</v>
      </c>
      <c r="S922" s="202"/>
    </row>
    <row r="923" s="100" customFormat="1" ht="86" customHeight="1" spans="1:19">
      <c r="A923" s="185">
        <v>583</v>
      </c>
      <c r="B923" s="325" t="s">
        <v>3696</v>
      </c>
      <c r="C923" s="325" t="s">
        <v>831</v>
      </c>
      <c r="D923" s="325" t="s">
        <v>3697</v>
      </c>
      <c r="E923" s="327" t="s">
        <v>3698</v>
      </c>
      <c r="F923" s="325" t="s">
        <v>177</v>
      </c>
      <c r="G923" s="323">
        <f t="shared" si="22"/>
        <v>30</v>
      </c>
      <c r="H923" s="323">
        <v>30</v>
      </c>
      <c r="I923" s="323">
        <v>0</v>
      </c>
      <c r="J923" s="323">
        <v>0</v>
      </c>
      <c r="K923" s="323">
        <v>11</v>
      </c>
      <c r="L923" s="323">
        <v>48</v>
      </c>
      <c r="M923" s="325" t="s">
        <v>3699</v>
      </c>
      <c r="N923" s="325" t="s">
        <v>113</v>
      </c>
      <c r="O923" s="354" t="s">
        <v>3663</v>
      </c>
      <c r="P923" s="354" t="s">
        <v>1368</v>
      </c>
      <c r="Q923" s="325" t="s">
        <v>986</v>
      </c>
      <c r="R923" s="185" t="s">
        <v>124</v>
      </c>
      <c r="S923" s="201"/>
    </row>
    <row r="924" s="100" customFormat="1" ht="75" customHeight="1" spans="1:19">
      <c r="A924" s="185">
        <v>584</v>
      </c>
      <c r="B924" s="328" t="s">
        <v>3700</v>
      </c>
      <c r="C924" s="328" t="s">
        <v>108</v>
      </c>
      <c r="D924" s="169" t="s">
        <v>3701</v>
      </c>
      <c r="E924" s="195" t="s">
        <v>3702</v>
      </c>
      <c r="F924" s="328" t="s">
        <v>1372</v>
      </c>
      <c r="G924" s="323">
        <f t="shared" si="22"/>
        <v>15</v>
      </c>
      <c r="H924" s="329">
        <v>15</v>
      </c>
      <c r="I924" s="73">
        <v>0</v>
      </c>
      <c r="J924" s="73">
        <v>0</v>
      </c>
      <c r="K924" s="329">
        <v>52</v>
      </c>
      <c r="L924" s="329">
        <v>198</v>
      </c>
      <c r="M924" s="169" t="s">
        <v>3703</v>
      </c>
      <c r="N924" s="73" t="s">
        <v>3704</v>
      </c>
      <c r="O924" s="353" t="s">
        <v>1640</v>
      </c>
      <c r="P924" s="328">
        <v>2019.11</v>
      </c>
      <c r="Q924" s="328" t="s">
        <v>3632</v>
      </c>
      <c r="R924" s="169" t="s">
        <v>124</v>
      </c>
      <c r="S924" s="202"/>
    </row>
    <row r="925" s="100" customFormat="1" ht="50" customHeight="1" spans="1:19">
      <c r="A925" s="185">
        <v>585</v>
      </c>
      <c r="B925" s="169" t="s">
        <v>3705</v>
      </c>
      <c r="C925" s="169" t="s">
        <v>108</v>
      </c>
      <c r="D925" s="169" t="s">
        <v>3706</v>
      </c>
      <c r="E925" s="195" t="s">
        <v>3707</v>
      </c>
      <c r="F925" s="169" t="s">
        <v>203</v>
      </c>
      <c r="G925" s="323">
        <f t="shared" si="22"/>
        <v>8</v>
      </c>
      <c r="H925" s="73">
        <v>8</v>
      </c>
      <c r="I925" s="73">
        <v>0</v>
      </c>
      <c r="J925" s="73">
        <v>0</v>
      </c>
      <c r="K925" s="73">
        <v>22</v>
      </c>
      <c r="L925" s="73">
        <v>89</v>
      </c>
      <c r="M925" s="169" t="s">
        <v>3708</v>
      </c>
      <c r="N925" s="169" t="s">
        <v>2582</v>
      </c>
      <c r="O925" s="226" t="s">
        <v>1640</v>
      </c>
      <c r="P925" s="226" t="s">
        <v>2093</v>
      </c>
      <c r="Q925" s="169" t="s">
        <v>3530</v>
      </c>
      <c r="R925" s="169" t="s">
        <v>124</v>
      </c>
      <c r="S925" s="202"/>
    </row>
    <row r="926" s="100" customFormat="1" ht="50" customHeight="1" spans="1:19">
      <c r="A926" s="185">
        <v>586</v>
      </c>
      <c r="B926" s="169" t="s">
        <v>3709</v>
      </c>
      <c r="C926" s="169" t="s">
        <v>108</v>
      </c>
      <c r="D926" s="169" t="s">
        <v>3710</v>
      </c>
      <c r="E926" s="195" t="s">
        <v>3711</v>
      </c>
      <c r="F926" s="169" t="s">
        <v>177</v>
      </c>
      <c r="G926" s="323">
        <f t="shared" si="22"/>
        <v>6</v>
      </c>
      <c r="H926" s="73">
        <v>6</v>
      </c>
      <c r="I926" s="73">
        <v>0</v>
      </c>
      <c r="J926" s="73">
        <v>0</v>
      </c>
      <c r="K926" s="73">
        <v>70</v>
      </c>
      <c r="L926" s="73">
        <v>225</v>
      </c>
      <c r="M926" s="169" t="s">
        <v>3712</v>
      </c>
      <c r="N926" s="169" t="s">
        <v>3713</v>
      </c>
      <c r="O926" s="226" t="s">
        <v>1640</v>
      </c>
      <c r="P926" s="226" t="s">
        <v>1635</v>
      </c>
      <c r="Q926" s="169" t="s">
        <v>3530</v>
      </c>
      <c r="R926" s="169" t="s">
        <v>115</v>
      </c>
      <c r="S926" s="202"/>
    </row>
    <row r="927" s="100" customFormat="1" ht="50" customHeight="1" spans="1:19">
      <c r="A927" s="185">
        <v>587</v>
      </c>
      <c r="B927" s="169" t="s">
        <v>3714</v>
      </c>
      <c r="C927" s="169" t="s">
        <v>108</v>
      </c>
      <c r="D927" s="169" t="s">
        <v>3715</v>
      </c>
      <c r="E927" s="195" t="s">
        <v>3716</v>
      </c>
      <c r="F927" s="169" t="s">
        <v>177</v>
      </c>
      <c r="G927" s="323">
        <f t="shared" si="22"/>
        <v>9</v>
      </c>
      <c r="H927" s="73">
        <v>9</v>
      </c>
      <c r="I927" s="73">
        <v>0</v>
      </c>
      <c r="J927" s="73">
        <v>0</v>
      </c>
      <c r="K927" s="73">
        <v>70</v>
      </c>
      <c r="L927" s="73">
        <v>225</v>
      </c>
      <c r="M927" s="169" t="s">
        <v>3712</v>
      </c>
      <c r="N927" s="169" t="s">
        <v>3713</v>
      </c>
      <c r="O927" s="226" t="s">
        <v>1640</v>
      </c>
      <c r="P927" s="226" t="s">
        <v>1635</v>
      </c>
      <c r="Q927" s="169" t="s">
        <v>3530</v>
      </c>
      <c r="R927" s="169" t="s">
        <v>115</v>
      </c>
      <c r="S927" s="202"/>
    </row>
    <row r="928" s="100" customFormat="1" ht="72" customHeight="1" spans="1:19">
      <c r="A928" s="185">
        <v>588</v>
      </c>
      <c r="B928" s="330" t="s">
        <v>3717</v>
      </c>
      <c r="C928" s="330" t="s">
        <v>108</v>
      </c>
      <c r="D928" s="330" t="s">
        <v>3718</v>
      </c>
      <c r="E928" s="331" t="s">
        <v>3719</v>
      </c>
      <c r="F928" s="330" t="s">
        <v>177</v>
      </c>
      <c r="G928" s="332">
        <v>15</v>
      </c>
      <c r="H928" s="332">
        <v>15</v>
      </c>
      <c r="I928" s="225">
        <v>0</v>
      </c>
      <c r="J928" s="225">
        <v>0</v>
      </c>
      <c r="K928" s="332">
        <v>24</v>
      </c>
      <c r="L928" s="332">
        <v>92</v>
      </c>
      <c r="M928" s="330" t="s">
        <v>3720</v>
      </c>
      <c r="N928" s="330" t="s">
        <v>113</v>
      </c>
      <c r="O928" s="355">
        <v>43556</v>
      </c>
      <c r="P928" s="355">
        <v>43739</v>
      </c>
      <c r="Q928" s="330" t="s">
        <v>3721</v>
      </c>
      <c r="R928" s="330" t="s">
        <v>115</v>
      </c>
      <c r="S928" s="360"/>
    </row>
    <row r="929" s="100" customFormat="1" ht="50" customHeight="1" spans="1:19">
      <c r="A929" s="185">
        <v>589</v>
      </c>
      <c r="B929" s="169" t="s">
        <v>3722</v>
      </c>
      <c r="C929" s="169" t="s">
        <v>108</v>
      </c>
      <c r="D929" s="169" t="s">
        <v>3723</v>
      </c>
      <c r="E929" s="195" t="s">
        <v>3724</v>
      </c>
      <c r="F929" s="169" t="s">
        <v>3725</v>
      </c>
      <c r="G929" s="73">
        <v>17</v>
      </c>
      <c r="H929" s="73">
        <v>17</v>
      </c>
      <c r="I929" s="73">
        <v>0</v>
      </c>
      <c r="J929" s="73">
        <v>0</v>
      </c>
      <c r="K929" s="73">
        <v>37</v>
      </c>
      <c r="L929" s="73">
        <v>130</v>
      </c>
      <c r="M929" s="169" t="s">
        <v>3726</v>
      </c>
      <c r="N929" s="169" t="s">
        <v>3727</v>
      </c>
      <c r="O929" s="169">
        <v>2019.3</v>
      </c>
      <c r="P929" s="169">
        <v>2019.11</v>
      </c>
      <c r="Q929" s="169" t="s">
        <v>3728</v>
      </c>
      <c r="R929" s="169" t="s">
        <v>124</v>
      </c>
      <c r="S929" s="202"/>
    </row>
    <row r="930" s="100" customFormat="1" ht="82" customHeight="1" spans="1:19">
      <c r="A930" s="185">
        <v>590</v>
      </c>
      <c r="B930" s="185" t="s">
        <v>3729</v>
      </c>
      <c r="C930" s="185" t="s">
        <v>108</v>
      </c>
      <c r="D930" s="185" t="s">
        <v>3730</v>
      </c>
      <c r="E930" s="186" t="s">
        <v>3731</v>
      </c>
      <c r="F930" s="185" t="s">
        <v>177</v>
      </c>
      <c r="G930" s="52">
        <v>30</v>
      </c>
      <c r="H930" s="52">
        <v>30</v>
      </c>
      <c r="I930" s="73">
        <v>0</v>
      </c>
      <c r="J930" s="73">
        <v>0</v>
      </c>
      <c r="K930" s="52">
        <v>22</v>
      </c>
      <c r="L930" s="52">
        <v>75</v>
      </c>
      <c r="M930" s="185" t="s">
        <v>3732</v>
      </c>
      <c r="N930" s="185" t="s">
        <v>2984</v>
      </c>
      <c r="O930" s="185">
        <v>2019.3</v>
      </c>
      <c r="P930" s="185" t="s">
        <v>3733</v>
      </c>
      <c r="Q930" s="185" t="s">
        <v>3734</v>
      </c>
      <c r="R930" s="185" t="s">
        <v>115</v>
      </c>
      <c r="S930" s="201"/>
    </row>
    <row r="931" s="100" customFormat="1" ht="55" customHeight="1" spans="1:19">
      <c r="A931" s="185">
        <v>591</v>
      </c>
      <c r="B931" s="169" t="s">
        <v>3735</v>
      </c>
      <c r="C931" s="169" t="s">
        <v>3736</v>
      </c>
      <c r="D931" s="169" t="s">
        <v>3737</v>
      </c>
      <c r="E931" s="195" t="s">
        <v>3738</v>
      </c>
      <c r="F931" s="169" t="s">
        <v>177</v>
      </c>
      <c r="G931" s="73">
        <v>15</v>
      </c>
      <c r="H931" s="73">
        <v>15</v>
      </c>
      <c r="I931" s="73">
        <v>0</v>
      </c>
      <c r="J931" s="73">
        <v>0</v>
      </c>
      <c r="K931" s="73">
        <v>49</v>
      </c>
      <c r="L931" s="73">
        <v>181</v>
      </c>
      <c r="M931" s="169" t="s">
        <v>3739</v>
      </c>
      <c r="N931" s="169" t="s">
        <v>113</v>
      </c>
      <c r="O931" s="169">
        <v>2019.3</v>
      </c>
      <c r="P931" s="54">
        <v>2019.8</v>
      </c>
      <c r="Q931" s="169" t="s">
        <v>59</v>
      </c>
      <c r="R931" s="169" t="s">
        <v>115</v>
      </c>
      <c r="S931" s="202"/>
    </row>
    <row r="932" s="100" customFormat="1" ht="50" customHeight="1" spans="1:19">
      <c r="A932" s="185">
        <v>592</v>
      </c>
      <c r="B932" s="169" t="s">
        <v>3740</v>
      </c>
      <c r="C932" s="185" t="s">
        <v>108</v>
      </c>
      <c r="D932" s="169" t="s">
        <v>3741</v>
      </c>
      <c r="E932" s="195" t="s">
        <v>3742</v>
      </c>
      <c r="F932" s="169" t="s">
        <v>177</v>
      </c>
      <c r="G932" s="169">
        <v>8</v>
      </c>
      <c r="H932" s="313">
        <v>8</v>
      </c>
      <c r="I932" s="169">
        <v>0</v>
      </c>
      <c r="J932" s="169">
        <v>0</v>
      </c>
      <c r="K932" s="169">
        <v>25</v>
      </c>
      <c r="L932" s="169">
        <v>78</v>
      </c>
      <c r="M932" s="169" t="s">
        <v>3743</v>
      </c>
      <c r="N932" s="185" t="s">
        <v>113</v>
      </c>
      <c r="O932" s="169">
        <v>2019.3</v>
      </c>
      <c r="P932" s="226" t="s">
        <v>1635</v>
      </c>
      <c r="Q932" s="169" t="s">
        <v>3728</v>
      </c>
      <c r="R932" s="169" t="s">
        <v>115</v>
      </c>
      <c r="S932" s="229"/>
    </row>
    <row r="933" s="100" customFormat="1" ht="50" customHeight="1" spans="1:19">
      <c r="A933" s="185">
        <v>593</v>
      </c>
      <c r="B933" s="187" t="s">
        <v>3744</v>
      </c>
      <c r="C933" s="185" t="s">
        <v>108</v>
      </c>
      <c r="D933" s="188" t="s">
        <v>3745</v>
      </c>
      <c r="E933" s="333" t="s">
        <v>3746</v>
      </c>
      <c r="F933" s="334" t="s">
        <v>177</v>
      </c>
      <c r="G933" s="335">
        <v>10</v>
      </c>
      <c r="H933" s="335">
        <v>10</v>
      </c>
      <c r="I933" s="225">
        <v>0</v>
      </c>
      <c r="J933" s="225">
        <v>0</v>
      </c>
      <c r="K933" s="335">
        <v>58</v>
      </c>
      <c r="L933" s="335">
        <v>175</v>
      </c>
      <c r="M933" s="169" t="s">
        <v>3747</v>
      </c>
      <c r="N933" s="334" t="s">
        <v>113</v>
      </c>
      <c r="O933" s="335">
        <v>2019.3</v>
      </c>
      <c r="P933" s="335">
        <v>2019.8</v>
      </c>
      <c r="Q933" s="336" t="s">
        <v>3748</v>
      </c>
      <c r="R933" s="334" t="s">
        <v>115</v>
      </c>
      <c r="S933" s="229"/>
    </row>
    <row r="934" s="100" customFormat="1" ht="50" customHeight="1" spans="1:19">
      <c r="A934" s="185">
        <v>594</v>
      </c>
      <c r="B934" s="187" t="s">
        <v>3744</v>
      </c>
      <c r="C934" s="185" t="s">
        <v>108</v>
      </c>
      <c r="D934" s="188" t="s">
        <v>3749</v>
      </c>
      <c r="E934" s="333" t="s">
        <v>3750</v>
      </c>
      <c r="F934" s="334" t="s">
        <v>177</v>
      </c>
      <c r="G934" s="335">
        <v>5</v>
      </c>
      <c r="H934" s="335">
        <v>5</v>
      </c>
      <c r="I934" s="225">
        <v>0</v>
      </c>
      <c r="J934" s="225">
        <v>0</v>
      </c>
      <c r="K934" s="335">
        <v>42</v>
      </c>
      <c r="L934" s="335">
        <v>125</v>
      </c>
      <c r="M934" s="169" t="s">
        <v>3751</v>
      </c>
      <c r="N934" s="334" t="s">
        <v>113</v>
      </c>
      <c r="O934" s="335">
        <v>2019.7</v>
      </c>
      <c r="P934" s="335">
        <v>2019.12</v>
      </c>
      <c r="Q934" s="336" t="s">
        <v>3748</v>
      </c>
      <c r="R934" s="334" t="s">
        <v>115</v>
      </c>
      <c r="S934" s="229"/>
    </row>
    <row r="935" s="100" customFormat="1" ht="50" customHeight="1" spans="1:19">
      <c r="A935" s="185">
        <v>595</v>
      </c>
      <c r="B935" s="187" t="s">
        <v>3752</v>
      </c>
      <c r="C935" s="185" t="s">
        <v>108</v>
      </c>
      <c r="D935" s="188" t="s">
        <v>3753</v>
      </c>
      <c r="E935" s="248" t="s">
        <v>3754</v>
      </c>
      <c r="F935" s="336" t="s">
        <v>111</v>
      </c>
      <c r="G935" s="337">
        <v>15</v>
      </c>
      <c r="H935" s="338">
        <v>15</v>
      </c>
      <c r="I935" s="356">
        <v>0</v>
      </c>
      <c r="J935" s="356">
        <v>0</v>
      </c>
      <c r="K935" s="336">
        <v>75</v>
      </c>
      <c r="L935" s="336">
        <v>289</v>
      </c>
      <c r="M935" s="357" t="s">
        <v>3755</v>
      </c>
      <c r="N935" s="336" t="s">
        <v>113</v>
      </c>
      <c r="O935" s="335">
        <v>2019.3</v>
      </c>
      <c r="P935" s="335">
        <v>2019.11</v>
      </c>
      <c r="Q935" s="336" t="s">
        <v>3748</v>
      </c>
      <c r="R935" s="336" t="s">
        <v>124</v>
      </c>
      <c r="S935" s="229"/>
    </row>
    <row r="936" s="100" customFormat="1" ht="61" customHeight="1" spans="1:19">
      <c r="A936" s="185">
        <v>596</v>
      </c>
      <c r="B936" s="187" t="s">
        <v>3756</v>
      </c>
      <c r="C936" s="169" t="s">
        <v>2484</v>
      </c>
      <c r="D936" s="188" t="s">
        <v>3757</v>
      </c>
      <c r="E936" s="195" t="s">
        <v>3758</v>
      </c>
      <c r="F936" s="169" t="s">
        <v>177</v>
      </c>
      <c r="G936" s="73">
        <v>10</v>
      </c>
      <c r="H936" s="73">
        <v>10</v>
      </c>
      <c r="I936" s="73">
        <v>0</v>
      </c>
      <c r="J936" s="73">
        <v>0</v>
      </c>
      <c r="K936" s="73">
        <v>96</v>
      </c>
      <c r="L936" s="73">
        <v>337</v>
      </c>
      <c r="M936" s="357" t="s">
        <v>3759</v>
      </c>
      <c r="N936" s="169" t="s">
        <v>113</v>
      </c>
      <c r="O936" s="169">
        <v>2019.3</v>
      </c>
      <c r="P936" s="169">
        <v>2019.11</v>
      </c>
      <c r="Q936" s="169" t="s">
        <v>3748</v>
      </c>
      <c r="R936" s="169" t="s">
        <v>124</v>
      </c>
      <c r="S936" s="202"/>
    </row>
    <row r="937" s="100" customFormat="1" ht="50" customHeight="1" spans="1:19">
      <c r="A937" s="185">
        <v>597</v>
      </c>
      <c r="B937" s="169" t="s">
        <v>3760</v>
      </c>
      <c r="C937" s="169" t="s">
        <v>2484</v>
      </c>
      <c r="D937" s="169" t="s">
        <v>3761</v>
      </c>
      <c r="E937" s="195" t="s">
        <v>3762</v>
      </c>
      <c r="F937" s="169" t="s">
        <v>3725</v>
      </c>
      <c r="G937" s="73">
        <v>9</v>
      </c>
      <c r="H937" s="73">
        <v>9</v>
      </c>
      <c r="I937" s="73">
        <v>0</v>
      </c>
      <c r="J937" s="73">
        <v>0</v>
      </c>
      <c r="K937" s="73">
        <v>20</v>
      </c>
      <c r="L937" s="73">
        <v>80</v>
      </c>
      <c r="M937" s="169" t="s">
        <v>3763</v>
      </c>
      <c r="N937" s="169" t="s">
        <v>113</v>
      </c>
      <c r="O937" s="169">
        <v>2019.3</v>
      </c>
      <c r="P937" s="169">
        <v>2019.11</v>
      </c>
      <c r="Q937" s="169" t="s">
        <v>3728</v>
      </c>
      <c r="R937" s="169" t="s">
        <v>115</v>
      </c>
      <c r="S937" s="202"/>
    </row>
    <row r="938" s="100" customFormat="1" ht="50" customHeight="1" spans="1:19">
      <c r="A938" s="185">
        <v>598</v>
      </c>
      <c r="B938" s="169" t="s">
        <v>3764</v>
      </c>
      <c r="C938" s="169" t="s">
        <v>2484</v>
      </c>
      <c r="D938" s="169" t="s">
        <v>3765</v>
      </c>
      <c r="E938" s="195" t="s">
        <v>3766</v>
      </c>
      <c r="F938" s="169" t="s">
        <v>3725</v>
      </c>
      <c r="G938" s="73">
        <v>6</v>
      </c>
      <c r="H938" s="73">
        <v>6</v>
      </c>
      <c r="I938" s="73">
        <v>0</v>
      </c>
      <c r="J938" s="73">
        <v>0</v>
      </c>
      <c r="K938" s="73">
        <v>20</v>
      </c>
      <c r="L938" s="73">
        <v>80</v>
      </c>
      <c r="M938" s="169" t="s">
        <v>3767</v>
      </c>
      <c r="N938" s="169" t="s">
        <v>113</v>
      </c>
      <c r="O938" s="169">
        <v>2019.3</v>
      </c>
      <c r="P938" s="169">
        <v>2019.11</v>
      </c>
      <c r="Q938" s="169" t="s">
        <v>3728</v>
      </c>
      <c r="R938" s="169" t="s">
        <v>115</v>
      </c>
      <c r="S938" s="202"/>
    </row>
    <row r="939" s="100" customFormat="1" ht="50" customHeight="1" spans="1:19">
      <c r="A939" s="185">
        <v>599</v>
      </c>
      <c r="B939" s="169" t="s">
        <v>3768</v>
      </c>
      <c r="C939" s="169" t="s">
        <v>2484</v>
      </c>
      <c r="D939" s="169" t="s">
        <v>3769</v>
      </c>
      <c r="E939" s="195" t="s">
        <v>3770</v>
      </c>
      <c r="F939" s="169" t="s">
        <v>3149</v>
      </c>
      <c r="G939" s="73">
        <v>15</v>
      </c>
      <c r="H939" s="73">
        <v>15</v>
      </c>
      <c r="I939" s="73">
        <v>0</v>
      </c>
      <c r="J939" s="73">
        <v>0</v>
      </c>
      <c r="K939" s="73">
        <v>23</v>
      </c>
      <c r="L939" s="73">
        <v>71</v>
      </c>
      <c r="M939" s="169" t="s">
        <v>3771</v>
      </c>
      <c r="N939" s="169" t="s">
        <v>113</v>
      </c>
      <c r="O939" s="73">
        <v>2019.03</v>
      </c>
      <c r="P939" s="185" t="s">
        <v>3733</v>
      </c>
      <c r="Q939" s="169" t="s">
        <v>3748</v>
      </c>
      <c r="R939" s="169" t="s">
        <v>115</v>
      </c>
      <c r="S939" s="202"/>
    </row>
    <row r="940" s="100" customFormat="1" ht="57" customHeight="1" spans="1:19">
      <c r="A940" s="185">
        <v>600</v>
      </c>
      <c r="B940" s="169" t="s">
        <v>3772</v>
      </c>
      <c r="C940" s="169" t="s">
        <v>2484</v>
      </c>
      <c r="D940" s="169" t="s">
        <v>3773</v>
      </c>
      <c r="E940" s="195" t="s">
        <v>3774</v>
      </c>
      <c r="F940" s="169" t="s">
        <v>3775</v>
      </c>
      <c r="G940" s="73">
        <v>15</v>
      </c>
      <c r="H940" s="73">
        <v>15</v>
      </c>
      <c r="I940" s="73">
        <v>0</v>
      </c>
      <c r="J940" s="73">
        <v>0</v>
      </c>
      <c r="K940" s="73">
        <v>30</v>
      </c>
      <c r="L940" s="73">
        <v>100</v>
      </c>
      <c r="M940" s="169" t="s">
        <v>3776</v>
      </c>
      <c r="N940" s="169" t="s">
        <v>113</v>
      </c>
      <c r="O940" s="73">
        <v>2019.03</v>
      </c>
      <c r="P940" s="185" t="s">
        <v>3777</v>
      </c>
      <c r="Q940" s="169" t="s">
        <v>3748</v>
      </c>
      <c r="R940" s="169" t="s">
        <v>115</v>
      </c>
      <c r="S940" s="202"/>
    </row>
    <row r="941" s="100" customFormat="1" ht="50" customHeight="1" spans="1:19">
      <c r="A941" s="185">
        <v>601</v>
      </c>
      <c r="B941" s="169" t="s">
        <v>3778</v>
      </c>
      <c r="C941" s="169" t="s">
        <v>108</v>
      </c>
      <c r="D941" s="169" t="s">
        <v>3779</v>
      </c>
      <c r="E941" s="195" t="s">
        <v>3780</v>
      </c>
      <c r="F941" s="169" t="s">
        <v>177</v>
      </c>
      <c r="G941" s="73">
        <v>15</v>
      </c>
      <c r="H941" s="73">
        <v>15</v>
      </c>
      <c r="I941" s="73">
        <v>0</v>
      </c>
      <c r="J941" s="73">
        <v>0</v>
      </c>
      <c r="K941" s="73">
        <v>90</v>
      </c>
      <c r="L941" s="73">
        <v>281</v>
      </c>
      <c r="M941" s="169" t="s">
        <v>3781</v>
      </c>
      <c r="N941" s="169" t="s">
        <v>113</v>
      </c>
      <c r="O941" s="169">
        <v>2019.3</v>
      </c>
      <c r="P941" s="169" t="s">
        <v>3195</v>
      </c>
      <c r="Q941" s="169" t="s">
        <v>3748</v>
      </c>
      <c r="R941" s="169" t="s">
        <v>115</v>
      </c>
      <c r="S941" s="202"/>
    </row>
    <row r="942" s="100" customFormat="1" ht="50" customHeight="1" spans="1:19">
      <c r="A942" s="185">
        <v>602</v>
      </c>
      <c r="B942" s="169" t="s">
        <v>3782</v>
      </c>
      <c r="C942" s="169" t="s">
        <v>108</v>
      </c>
      <c r="D942" s="169" t="s">
        <v>3783</v>
      </c>
      <c r="E942" s="195" t="s">
        <v>3784</v>
      </c>
      <c r="F942" s="169" t="s">
        <v>177</v>
      </c>
      <c r="G942" s="73">
        <v>8</v>
      </c>
      <c r="H942" s="73">
        <v>8</v>
      </c>
      <c r="I942" s="73">
        <v>0</v>
      </c>
      <c r="J942" s="73">
        <v>0</v>
      </c>
      <c r="K942" s="73">
        <v>26</v>
      </c>
      <c r="L942" s="73">
        <v>91</v>
      </c>
      <c r="M942" s="169" t="s">
        <v>3785</v>
      </c>
      <c r="N942" s="169" t="s">
        <v>113</v>
      </c>
      <c r="O942" s="169">
        <v>2019.5</v>
      </c>
      <c r="P942" s="169">
        <v>2019.12</v>
      </c>
      <c r="Q942" s="169" t="s">
        <v>3728</v>
      </c>
      <c r="R942" s="169" t="s">
        <v>115</v>
      </c>
      <c r="S942" s="202"/>
    </row>
    <row r="943" s="100" customFormat="1" ht="50" customHeight="1" spans="1:19">
      <c r="A943" s="185">
        <v>603</v>
      </c>
      <c r="B943" s="169" t="s">
        <v>3786</v>
      </c>
      <c r="C943" s="169" t="s">
        <v>108</v>
      </c>
      <c r="D943" s="169" t="s">
        <v>3787</v>
      </c>
      <c r="E943" s="195" t="s">
        <v>3788</v>
      </c>
      <c r="F943" s="169" t="s">
        <v>177</v>
      </c>
      <c r="G943" s="73">
        <v>7</v>
      </c>
      <c r="H943" s="73">
        <v>7</v>
      </c>
      <c r="I943" s="73">
        <v>0</v>
      </c>
      <c r="J943" s="73">
        <v>0</v>
      </c>
      <c r="K943" s="73">
        <v>36</v>
      </c>
      <c r="L943" s="73">
        <v>118</v>
      </c>
      <c r="M943" s="169" t="s">
        <v>3789</v>
      </c>
      <c r="N943" s="169" t="s">
        <v>113</v>
      </c>
      <c r="O943" s="169">
        <v>2019.5</v>
      </c>
      <c r="P943" s="169">
        <v>2019.12</v>
      </c>
      <c r="Q943" s="169" t="s">
        <v>3728</v>
      </c>
      <c r="R943" s="169" t="s">
        <v>115</v>
      </c>
      <c r="S943" s="202"/>
    </row>
    <row r="944" s="100" customFormat="1" ht="50" customHeight="1" spans="1:19">
      <c r="A944" s="185">
        <v>604</v>
      </c>
      <c r="B944" s="169" t="s">
        <v>3790</v>
      </c>
      <c r="C944" s="185" t="s">
        <v>108</v>
      </c>
      <c r="D944" s="169" t="s">
        <v>3791</v>
      </c>
      <c r="E944" s="195" t="s">
        <v>3792</v>
      </c>
      <c r="F944" s="169" t="s">
        <v>177</v>
      </c>
      <c r="G944" s="73">
        <v>22</v>
      </c>
      <c r="H944" s="73">
        <v>22</v>
      </c>
      <c r="I944" s="73">
        <v>0</v>
      </c>
      <c r="J944" s="73">
        <v>0</v>
      </c>
      <c r="K944" s="73">
        <v>39</v>
      </c>
      <c r="L944" s="73">
        <v>164</v>
      </c>
      <c r="M944" s="169" t="s">
        <v>3793</v>
      </c>
      <c r="N944" s="185" t="s">
        <v>113</v>
      </c>
      <c r="O944" s="169">
        <v>2019.2</v>
      </c>
      <c r="P944" s="226" t="s">
        <v>1133</v>
      </c>
      <c r="Q944" s="169" t="s">
        <v>3728</v>
      </c>
      <c r="R944" s="169" t="s">
        <v>124</v>
      </c>
      <c r="S944" s="202"/>
    </row>
    <row r="945" s="100" customFormat="1" ht="56" customHeight="1" spans="1:19">
      <c r="A945" s="185">
        <v>605</v>
      </c>
      <c r="B945" s="169" t="s">
        <v>3794</v>
      </c>
      <c r="C945" s="169" t="s">
        <v>2484</v>
      </c>
      <c r="D945" s="169" t="s">
        <v>3795</v>
      </c>
      <c r="E945" s="195" t="s">
        <v>3796</v>
      </c>
      <c r="F945" s="169" t="s">
        <v>111</v>
      </c>
      <c r="G945" s="73">
        <v>10</v>
      </c>
      <c r="H945" s="73">
        <v>10</v>
      </c>
      <c r="I945" s="73">
        <v>0</v>
      </c>
      <c r="J945" s="73">
        <v>0</v>
      </c>
      <c r="K945" s="73">
        <v>48</v>
      </c>
      <c r="L945" s="73">
        <v>162</v>
      </c>
      <c r="M945" s="169" t="s">
        <v>3797</v>
      </c>
      <c r="N945" s="169" t="s">
        <v>113</v>
      </c>
      <c r="O945" s="169">
        <v>2019.3</v>
      </c>
      <c r="P945" s="169" t="s">
        <v>3195</v>
      </c>
      <c r="Q945" s="169" t="s">
        <v>3748</v>
      </c>
      <c r="R945" s="169" t="s">
        <v>124</v>
      </c>
      <c r="S945" s="202"/>
    </row>
    <row r="946" s="100" customFormat="1" ht="50" customHeight="1" spans="1:19">
      <c r="A946" s="185">
        <v>606</v>
      </c>
      <c r="B946" s="169" t="s">
        <v>3798</v>
      </c>
      <c r="C946" s="169" t="s">
        <v>2484</v>
      </c>
      <c r="D946" s="169" t="s">
        <v>3799</v>
      </c>
      <c r="E946" s="195" t="s">
        <v>3800</v>
      </c>
      <c r="F946" s="169" t="s">
        <v>111</v>
      </c>
      <c r="G946" s="73">
        <v>19</v>
      </c>
      <c r="H946" s="73">
        <v>19</v>
      </c>
      <c r="I946" s="73">
        <v>0</v>
      </c>
      <c r="J946" s="73">
        <v>0</v>
      </c>
      <c r="K946" s="73">
        <v>23</v>
      </c>
      <c r="L946" s="73">
        <v>72</v>
      </c>
      <c r="M946" s="169" t="s">
        <v>3801</v>
      </c>
      <c r="N946" s="169" t="s">
        <v>113</v>
      </c>
      <c r="O946" s="169">
        <v>2019.3</v>
      </c>
      <c r="P946" s="169" t="s">
        <v>3195</v>
      </c>
      <c r="Q946" s="169" t="s">
        <v>3748</v>
      </c>
      <c r="R946" s="169" t="s">
        <v>124</v>
      </c>
      <c r="S946" s="202"/>
    </row>
    <row r="947" s="100" customFormat="1" ht="50" customHeight="1" spans="1:19">
      <c r="A947" s="185">
        <v>607</v>
      </c>
      <c r="B947" s="169" t="s">
        <v>3802</v>
      </c>
      <c r="C947" s="169" t="s">
        <v>2484</v>
      </c>
      <c r="D947" s="169" t="s">
        <v>3803</v>
      </c>
      <c r="E947" s="195" t="s">
        <v>3804</v>
      </c>
      <c r="F947" s="169" t="s">
        <v>111</v>
      </c>
      <c r="G947" s="73">
        <v>18</v>
      </c>
      <c r="H947" s="73">
        <v>18</v>
      </c>
      <c r="I947" s="73">
        <v>0</v>
      </c>
      <c r="J947" s="73">
        <v>0</v>
      </c>
      <c r="K947" s="73">
        <v>40</v>
      </c>
      <c r="L947" s="73">
        <v>143</v>
      </c>
      <c r="M947" s="169" t="s">
        <v>3805</v>
      </c>
      <c r="N947" s="169" t="s">
        <v>113</v>
      </c>
      <c r="O947" s="169">
        <v>2019.3</v>
      </c>
      <c r="P947" s="169" t="s">
        <v>3195</v>
      </c>
      <c r="Q947" s="169" t="s">
        <v>3748</v>
      </c>
      <c r="R947" s="169" t="s">
        <v>124</v>
      </c>
      <c r="S947" s="202"/>
    </row>
    <row r="948" s="100" customFormat="1" ht="50" customHeight="1" spans="1:19">
      <c r="A948" s="185">
        <v>608</v>
      </c>
      <c r="B948" s="169" t="s">
        <v>3806</v>
      </c>
      <c r="C948" s="169" t="s">
        <v>2484</v>
      </c>
      <c r="D948" s="169" t="s">
        <v>3807</v>
      </c>
      <c r="E948" s="195" t="s">
        <v>3808</v>
      </c>
      <c r="F948" s="169" t="s">
        <v>111</v>
      </c>
      <c r="G948" s="73">
        <v>3</v>
      </c>
      <c r="H948" s="73">
        <v>3</v>
      </c>
      <c r="I948" s="73">
        <v>0</v>
      </c>
      <c r="J948" s="73">
        <v>0</v>
      </c>
      <c r="K948" s="73">
        <v>9</v>
      </c>
      <c r="L948" s="73">
        <v>29</v>
      </c>
      <c r="M948" s="169" t="s">
        <v>3809</v>
      </c>
      <c r="N948" s="169" t="s">
        <v>113</v>
      </c>
      <c r="O948" s="169">
        <v>2019.3</v>
      </c>
      <c r="P948" s="169" t="s">
        <v>3195</v>
      </c>
      <c r="Q948" s="169" t="s">
        <v>3748</v>
      </c>
      <c r="R948" s="169" t="s">
        <v>124</v>
      </c>
      <c r="S948" s="202"/>
    </row>
    <row r="949" s="100" customFormat="1" ht="50" customHeight="1" spans="1:19">
      <c r="A949" s="185">
        <v>609</v>
      </c>
      <c r="B949" s="169" t="s">
        <v>3810</v>
      </c>
      <c r="C949" s="169" t="s">
        <v>108</v>
      </c>
      <c r="D949" s="169" t="s">
        <v>3811</v>
      </c>
      <c r="E949" s="195" t="s">
        <v>3812</v>
      </c>
      <c r="F949" s="169" t="s">
        <v>177</v>
      </c>
      <c r="G949" s="73">
        <v>15</v>
      </c>
      <c r="H949" s="73">
        <v>15</v>
      </c>
      <c r="I949" s="73">
        <v>0</v>
      </c>
      <c r="J949" s="73">
        <v>0</v>
      </c>
      <c r="K949" s="73">
        <v>29</v>
      </c>
      <c r="L949" s="73">
        <v>84</v>
      </c>
      <c r="M949" s="169" t="s">
        <v>3813</v>
      </c>
      <c r="N949" s="169" t="s">
        <v>113</v>
      </c>
      <c r="O949" s="169">
        <v>2019.3</v>
      </c>
      <c r="P949" s="169">
        <v>2019.5</v>
      </c>
      <c r="Q949" s="169" t="s">
        <v>3728</v>
      </c>
      <c r="R949" s="169" t="s">
        <v>115</v>
      </c>
      <c r="S949" s="202"/>
    </row>
    <row r="950" s="100" customFormat="1" ht="50" customHeight="1" spans="1:19">
      <c r="A950" s="185">
        <v>610</v>
      </c>
      <c r="B950" s="169" t="s">
        <v>3814</v>
      </c>
      <c r="C950" s="169" t="s">
        <v>3815</v>
      </c>
      <c r="D950" s="169" t="s">
        <v>3816</v>
      </c>
      <c r="E950" s="195" t="s">
        <v>3817</v>
      </c>
      <c r="F950" s="169" t="s">
        <v>111</v>
      </c>
      <c r="G950" s="73">
        <v>10</v>
      </c>
      <c r="H950" s="73">
        <v>10</v>
      </c>
      <c r="I950" s="73">
        <v>0</v>
      </c>
      <c r="J950" s="73">
        <v>0</v>
      </c>
      <c r="K950" s="73">
        <v>44</v>
      </c>
      <c r="L950" s="73">
        <v>161</v>
      </c>
      <c r="M950" s="169" t="s">
        <v>3818</v>
      </c>
      <c r="N950" s="169" t="s">
        <v>113</v>
      </c>
      <c r="O950" s="169">
        <v>2019.3</v>
      </c>
      <c r="P950" s="169">
        <v>2019.5</v>
      </c>
      <c r="Q950" s="169" t="s">
        <v>3728</v>
      </c>
      <c r="R950" s="169" t="s">
        <v>115</v>
      </c>
      <c r="S950" s="202"/>
    </row>
    <row r="951" s="100" customFormat="1" ht="51" customHeight="1" spans="1:19">
      <c r="A951" s="185">
        <v>611</v>
      </c>
      <c r="B951" s="169" t="s">
        <v>3819</v>
      </c>
      <c r="C951" s="169" t="s">
        <v>2484</v>
      </c>
      <c r="D951" s="169" t="s">
        <v>3820</v>
      </c>
      <c r="E951" s="195" t="s">
        <v>3821</v>
      </c>
      <c r="F951" s="169" t="s">
        <v>177</v>
      </c>
      <c r="G951" s="73">
        <v>15</v>
      </c>
      <c r="H951" s="73">
        <v>15</v>
      </c>
      <c r="I951" s="73">
        <v>0</v>
      </c>
      <c r="J951" s="73">
        <v>0</v>
      </c>
      <c r="K951" s="73">
        <v>30</v>
      </c>
      <c r="L951" s="73">
        <v>115</v>
      </c>
      <c r="M951" s="169" t="s">
        <v>3822</v>
      </c>
      <c r="N951" s="169" t="s">
        <v>113</v>
      </c>
      <c r="O951" s="169">
        <v>2019.3</v>
      </c>
      <c r="P951" s="169">
        <v>2019.11</v>
      </c>
      <c r="Q951" s="169" t="s">
        <v>3728</v>
      </c>
      <c r="R951" s="169" t="s">
        <v>115</v>
      </c>
      <c r="S951" s="298"/>
    </row>
    <row r="952" s="100" customFormat="1" ht="50" customHeight="1" spans="1:19">
      <c r="A952" s="185">
        <v>612</v>
      </c>
      <c r="B952" s="187" t="s">
        <v>3823</v>
      </c>
      <c r="C952" s="185" t="s">
        <v>108</v>
      </c>
      <c r="D952" s="188" t="s">
        <v>3824</v>
      </c>
      <c r="E952" s="339" t="s">
        <v>3825</v>
      </c>
      <c r="F952" s="340" t="s">
        <v>111</v>
      </c>
      <c r="G952" s="341">
        <v>17</v>
      </c>
      <c r="H952" s="341">
        <v>17</v>
      </c>
      <c r="I952" s="225">
        <v>0</v>
      </c>
      <c r="J952" s="225">
        <v>0</v>
      </c>
      <c r="K952" s="341">
        <v>8</v>
      </c>
      <c r="L952" s="341">
        <v>35</v>
      </c>
      <c r="M952" s="340" t="s">
        <v>3826</v>
      </c>
      <c r="N952" s="358" t="s">
        <v>113</v>
      </c>
      <c r="O952" s="169">
        <v>2019.4</v>
      </c>
      <c r="P952" s="169">
        <v>2019.8</v>
      </c>
      <c r="Q952" s="342" t="s">
        <v>3827</v>
      </c>
      <c r="R952" s="340" t="s">
        <v>115</v>
      </c>
      <c r="S952" s="229"/>
    </row>
    <row r="953" s="100" customFormat="1" ht="50" customHeight="1" spans="1:19">
      <c r="A953" s="185">
        <v>613</v>
      </c>
      <c r="B953" s="169" t="s">
        <v>3828</v>
      </c>
      <c r="C953" s="185" t="s">
        <v>108</v>
      </c>
      <c r="D953" s="169" t="s">
        <v>3829</v>
      </c>
      <c r="E953" s="195" t="s">
        <v>3830</v>
      </c>
      <c r="F953" s="169" t="s">
        <v>177</v>
      </c>
      <c r="G953" s="73">
        <v>20</v>
      </c>
      <c r="H953" s="73">
        <v>20</v>
      </c>
      <c r="I953" s="73">
        <v>0</v>
      </c>
      <c r="J953" s="73">
        <v>0</v>
      </c>
      <c r="K953" s="73">
        <v>78</v>
      </c>
      <c r="L953" s="73">
        <v>280</v>
      </c>
      <c r="M953" s="169" t="s">
        <v>3831</v>
      </c>
      <c r="N953" s="185" t="s">
        <v>113</v>
      </c>
      <c r="O953" s="169">
        <v>2018.9</v>
      </c>
      <c r="P953" s="169">
        <v>2019.8</v>
      </c>
      <c r="Q953" s="342" t="s">
        <v>3827</v>
      </c>
      <c r="R953" s="169" t="s">
        <v>124</v>
      </c>
      <c r="S953" s="202"/>
    </row>
    <row r="954" s="100" customFormat="1" ht="50" customHeight="1" spans="1:19">
      <c r="A954" s="185">
        <v>614</v>
      </c>
      <c r="B954" s="342" t="s">
        <v>3832</v>
      </c>
      <c r="C954" s="185" t="s">
        <v>108</v>
      </c>
      <c r="D954" s="342" t="s">
        <v>3833</v>
      </c>
      <c r="E954" s="343" t="s">
        <v>3834</v>
      </c>
      <c r="F954" s="342" t="s">
        <v>177</v>
      </c>
      <c r="G954" s="344">
        <f>SUM(H954:J954)</f>
        <v>15</v>
      </c>
      <c r="H954" s="345">
        <v>15</v>
      </c>
      <c r="I954" s="73">
        <v>0</v>
      </c>
      <c r="J954" s="73">
        <v>0</v>
      </c>
      <c r="K954" s="345">
        <v>30</v>
      </c>
      <c r="L954" s="345">
        <v>110</v>
      </c>
      <c r="M954" s="342" t="s">
        <v>3334</v>
      </c>
      <c r="N954" s="185" t="s">
        <v>113</v>
      </c>
      <c r="O954" s="169">
        <v>2018.9</v>
      </c>
      <c r="P954" s="169">
        <v>2019.8</v>
      </c>
      <c r="Q954" s="342" t="s">
        <v>3827</v>
      </c>
      <c r="R954" s="342" t="s">
        <v>124</v>
      </c>
      <c r="S954" s="202"/>
    </row>
    <row r="955" s="100" customFormat="1" ht="50" customHeight="1" spans="1:19">
      <c r="A955" s="185">
        <v>615</v>
      </c>
      <c r="B955" s="342" t="s">
        <v>3835</v>
      </c>
      <c r="C955" s="185" t="s">
        <v>108</v>
      </c>
      <c r="D955" s="342" t="s">
        <v>3836</v>
      </c>
      <c r="E955" s="343" t="s">
        <v>3837</v>
      </c>
      <c r="F955" s="342" t="s">
        <v>111</v>
      </c>
      <c r="G955" s="344">
        <v>9</v>
      </c>
      <c r="H955" s="345">
        <v>9</v>
      </c>
      <c r="I955" s="73">
        <v>0</v>
      </c>
      <c r="J955" s="73">
        <v>0</v>
      </c>
      <c r="K955" s="345">
        <v>15</v>
      </c>
      <c r="L955" s="345">
        <v>50</v>
      </c>
      <c r="M955" s="342" t="s">
        <v>3838</v>
      </c>
      <c r="N955" s="185" t="s">
        <v>113</v>
      </c>
      <c r="O955" s="169">
        <v>2018.9</v>
      </c>
      <c r="P955" s="169">
        <v>2019.8</v>
      </c>
      <c r="Q955" s="342" t="s">
        <v>3827</v>
      </c>
      <c r="R955" s="342" t="s">
        <v>124</v>
      </c>
      <c r="S955" s="361"/>
    </row>
    <row r="956" s="100" customFormat="1" ht="50" customHeight="1" spans="1:19">
      <c r="A956" s="185">
        <v>616</v>
      </c>
      <c r="B956" s="342" t="s">
        <v>3835</v>
      </c>
      <c r="C956" s="185" t="s">
        <v>108</v>
      </c>
      <c r="D956" s="342" t="s">
        <v>3836</v>
      </c>
      <c r="E956" s="343" t="s">
        <v>3839</v>
      </c>
      <c r="F956" s="342" t="s">
        <v>111</v>
      </c>
      <c r="G956" s="344">
        <v>26</v>
      </c>
      <c r="H956" s="345">
        <v>26</v>
      </c>
      <c r="I956" s="73">
        <v>0</v>
      </c>
      <c r="J956" s="73">
        <v>0</v>
      </c>
      <c r="K956" s="345">
        <v>25</v>
      </c>
      <c r="L956" s="345">
        <v>80</v>
      </c>
      <c r="M956" s="342" t="s">
        <v>3840</v>
      </c>
      <c r="N956" s="185" t="s">
        <v>113</v>
      </c>
      <c r="O956" s="169">
        <v>2018.9</v>
      </c>
      <c r="P956" s="169">
        <v>2019.8</v>
      </c>
      <c r="Q956" s="342" t="s">
        <v>3827</v>
      </c>
      <c r="R956" s="342" t="s">
        <v>124</v>
      </c>
      <c r="S956" s="361"/>
    </row>
    <row r="957" s="100" customFormat="1" ht="50" customHeight="1" spans="1:19">
      <c r="A957" s="185">
        <v>617</v>
      </c>
      <c r="B957" s="346" t="s">
        <v>3841</v>
      </c>
      <c r="C957" s="185" t="s">
        <v>108</v>
      </c>
      <c r="D957" s="346" t="s">
        <v>3842</v>
      </c>
      <c r="E957" s="347" t="s">
        <v>3843</v>
      </c>
      <c r="F957" s="346" t="s">
        <v>177</v>
      </c>
      <c r="G957" s="348">
        <v>15</v>
      </c>
      <c r="H957" s="348">
        <v>15</v>
      </c>
      <c r="I957" s="73">
        <v>0</v>
      </c>
      <c r="J957" s="73">
        <v>0</v>
      </c>
      <c r="K957" s="348">
        <v>26</v>
      </c>
      <c r="L957" s="348">
        <v>85</v>
      </c>
      <c r="M957" s="346" t="s">
        <v>3844</v>
      </c>
      <c r="N957" s="185" t="s">
        <v>113</v>
      </c>
      <c r="O957" s="169">
        <v>2019.4</v>
      </c>
      <c r="P957" s="169">
        <v>2019.8</v>
      </c>
      <c r="Q957" s="342" t="s">
        <v>3827</v>
      </c>
      <c r="R957" s="346" t="s">
        <v>115</v>
      </c>
      <c r="S957" s="202"/>
    </row>
    <row r="958" s="100" customFormat="1" ht="50" customHeight="1" spans="1:19">
      <c r="A958" s="185">
        <v>618</v>
      </c>
      <c r="B958" s="187" t="s">
        <v>3845</v>
      </c>
      <c r="C958" s="185" t="s">
        <v>108</v>
      </c>
      <c r="D958" s="188" t="s">
        <v>3846</v>
      </c>
      <c r="E958" s="339" t="s">
        <v>3847</v>
      </c>
      <c r="F958" s="342" t="s">
        <v>111</v>
      </c>
      <c r="G958" s="227">
        <v>36</v>
      </c>
      <c r="H958" s="341">
        <v>36</v>
      </c>
      <c r="I958" s="341">
        <v>0</v>
      </c>
      <c r="J958" s="341">
        <v>0</v>
      </c>
      <c r="K958" s="341">
        <v>18</v>
      </c>
      <c r="L958" s="341">
        <v>58</v>
      </c>
      <c r="M958" s="359" t="s">
        <v>3848</v>
      </c>
      <c r="N958" s="185" t="s">
        <v>113</v>
      </c>
      <c r="O958" s="169">
        <v>2019.4</v>
      </c>
      <c r="P958" s="169">
        <v>2019.8</v>
      </c>
      <c r="Q958" s="342" t="s">
        <v>3827</v>
      </c>
      <c r="R958" s="356" t="s">
        <v>115</v>
      </c>
      <c r="S958" s="229"/>
    </row>
    <row r="959" s="100" customFormat="1" ht="58" customHeight="1" spans="1:19">
      <c r="A959" s="185">
        <v>619</v>
      </c>
      <c r="B959" s="349" t="s">
        <v>3849</v>
      </c>
      <c r="C959" s="185" t="s">
        <v>108</v>
      </c>
      <c r="D959" s="188" t="s">
        <v>3850</v>
      </c>
      <c r="E959" s="339" t="s">
        <v>3851</v>
      </c>
      <c r="F959" s="342" t="s">
        <v>111</v>
      </c>
      <c r="G959" s="227">
        <v>30</v>
      </c>
      <c r="H959" s="341">
        <v>30</v>
      </c>
      <c r="I959" s="341">
        <v>0</v>
      </c>
      <c r="J959" s="341">
        <v>0</v>
      </c>
      <c r="K959" s="341">
        <v>11</v>
      </c>
      <c r="L959" s="341">
        <v>34</v>
      </c>
      <c r="M959" s="350" t="s">
        <v>3852</v>
      </c>
      <c r="N959" s="185" t="s">
        <v>113</v>
      </c>
      <c r="O959" s="169">
        <v>2019.4</v>
      </c>
      <c r="P959" s="169">
        <v>2019.8</v>
      </c>
      <c r="Q959" s="342" t="s">
        <v>3827</v>
      </c>
      <c r="R959" s="356" t="s">
        <v>115</v>
      </c>
      <c r="S959" s="229"/>
    </row>
    <row r="960" s="100" customFormat="1" ht="50" customHeight="1" spans="1:19">
      <c r="A960" s="185">
        <v>620</v>
      </c>
      <c r="B960" s="350" t="s">
        <v>3853</v>
      </c>
      <c r="C960" s="185" t="s">
        <v>108</v>
      </c>
      <c r="D960" s="350" t="s">
        <v>3854</v>
      </c>
      <c r="E960" s="351" t="s">
        <v>3855</v>
      </c>
      <c r="F960" s="350" t="s">
        <v>111</v>
      </c>
      <c r="G960" s="344">
        <f>SUM(H960:J960)</f>
        <v>15</v>
      </c>
      <c r="H960" s="352">
        <v>15</v>
      </c>
      <c r="I960" s="73">
        <v>0</v>
      </c>
      <c r="J960" s="73">
        <v>0</v>
      </c>
      <c r="K960" s="352">
        <v>15</v>
      </c>
      <c r="L960" s="352">
        <v>38</v>
      </c>
      <c r="M960" s="350" t="s">
        <v>3856</v>
      </c>
      <c r="N960" s="185" t="s">
        <v>113</v>
      </c>
      <c r="O960" s="169">
        <v>2019.4</v>
      </c>
      <c r="P960" s="169">
        <v>2019.8</v>
      </c>
      <c r="Q960" s="342" t="s">
        <v>3827</v>
      </c>
      <c r="R960" s="349" t="s">
        <v>115</v>
      </c>
      <c r="S960" s="202"/>
    </row>
    <row r="961" s="100" customFormat="1" ht="50" customHeight="1" spans="1:19">
      <c r="A961" s="185">
        <v>621</v>
      </c>
      <c r="B961" s="362" t="s">
        <v>3857</v>
      </c>
      <c r="C961" s="185" t="s">
        <v>108</v>
      </c>
      <c r="D961" s="362" t="s">
        <v>3858</v>
      </c>
      <c r="E961" s="363" t="s">
        <v>3859</v>
      </c>
      <c r="F961" s="362" t="s">
        <v>111</v>
      </c>
      <c r="G961" s="344">
        <f>SUM(H961:J961)</f>
        <v>40</v>
      </c>
      <c r="H961" s="362">
        <v>40</v>
      </c>
      <c r="I961" s="73">
        <v>0</v>
      </c>
      <c r="J961" s="73">
        <v>0</v>
      </c>
      <c r="K961" s="362">
        <v>8</v>
      </c>
      <c r="L961" s="362">
        <v>36</v>
      </c>
      <c r="M961" s="362" t="s">
        <v>3860</v>
      </c>
      <c r="N961" s="185" t="s">
        <v>113</v>
      </c>
      <c r="O961" s="169">
        <v>2019.4</v>
      </c>
      <c r="P961" s="169">
        <v>2019.8</v>
      </c>
      <c r="Q961" s="342" t="s">
        <v>3827</v>
      </c>
      <c r="R961" s="362" t="s">
        <v>124</v>
      </c>
      <c r="S961" s="202"/>
    </row>
    <row r="962" s="100" customFormat="1" ht="50" customHeight="1" spans="1:19">
      <c r="A962" s="185">
        <v>622</v>
      </c>
      <c r="B962" s="364" t="s">
        <v>3861</v>
      </c>
      <c r="C962" s="185" t="s">
        <v>108</v>
      </c>
      <c r="D962" s="364" t="s">
        <v>3862</v>
      </c>
      <c r="E962" s="365" t="s">
        <v>3863</v>
      </c>
      <c r="F962" s="364" t="s">
        <v>177</v>
      </c>
      <c r="G962" s="366">
        <v>15</v>
      </c>
      <c r="H962" s="366">
        <v>15</v>
      </c>
      <c r="I962" s="73">
        <v>0</v>
      </c>
      <c r="J962" s="73">
        <v>0</v>
      </c>
      <c r="K962" s="366">
        <v>55</v>
      </c>
      <c r="L962" s="366">
        <v>186</v>
      </c>
      <c r="M962" s="364" t="s">
        <v>3864</v>
      </c>
      <c r="N962" s="185" t="s">
        <v>113</v>
      </c>
      <c r="O962" s="169">
        <v>2019.4</v>
      </c>
      <c r="P962" s="169">
        <v>2019.8</v>
      </c>
      <c r="Q962" s="342" t="s">
        <v>3827</v>
      </c>
      <c r="R962" s="349" t="s">
        <v>115</v>
      </c>
      <c r="S962" s="361"/>
    </row>
    <row r="963" s="100" customFormat="1" ht="50" customHeight="1" spans="1:19">
      <c r="A963" s="185">
        <v>623</v>
      </c>
      <c r="B963" s="364" t="s">
        <v>3865</v>
      </c>
      <c r="C963" s="185" t="s">
        <v>108</v>
      </c>
      <c r="D963" s="364" t="s">
        <v>3866</v>
      </c>
      <c r="E963" s="365" t="s">
        <v>3867</v>
      </c>
      <c r="F963" s="364" t="s">
        <v>177</v>
      </c>
      <c r="G963" s="366">
        <v>30</v>
      </c>
      <c r="H963" s="366">
        <v>15</v>
      </c>
      <c r="I963" s="73">
        <v>15</v>
      </c>
      <c r="J963" s="73">
        <v>0</v>
      </c>
      <c r="K963" s="366">
        <v>18</v>
      </c>
      <c r="L963" s="366">
        <v>75</v>
      </c>
      <c r="M963" s="364" t="s">
        <v>3868</v>
      </c>
      <c r="N963" s="185" t="s">
        <v>113</v>
      </c>
      <c r="O963" s="169">
        <v>2019.4</v>
      </c>
      <c r="P963" s="169">
        <v>2019.8</v>
      </c>
      <c r="Q963" s="342" t="s">
        <v>3827</v>
      </c>
      <c r="R963" s="349" t="s">
        <v>115</v>
      </c>
      <c r="S963" s="361"/>
    </row>
    <row r="964" s="100" customFormat="1" ht="70" customHeight="1" spans="1:19">
      <c r="A964" s="185">
        <v>624</v>
      </c>
      <c r="B964" s="364" t="s">
        <v>3869</v>
      </c>
      <c r="C964" s="185" t="s">
        <v>108</v>
      </c>
      <c r="D964" s="364" t="s">
        <v>3870</v>
      </c>
      <c r="E964" s="365" t="s">
        <v>3871</v>
      </c>
      <c r="F964" s="364" t="s">
        <v>111</v>
      </c>
      <c r="G964" s="366">
        <v>15</v>
      </c>
      <c r="H964" s="366">
        <v>15</v>
      </c>
      <c r="I964" s="73">
        <v>0</v>
      </c>
      <c r="J964" s="73">
        <v>0</v>
      </c>
      <c r="K964" s="366">
        <v>23</v>
      </c>
      <c r="L964" s="366">
        <v>98</v>
      </c>
      <c r="M964" s="349" t="s">
        <v>3872</v>
      </c>
      <c r="N964" s="185" t="s">
        <v>113</v>
      </c>
      <c r="O964" s="169">
        <v>2019.4</v>
      </c>
      <c r="P964" s="169">
        <v>2019.7</v>
      </c>
      <c r="Q964" s="342" t="s">
        <v>3827</v>
      </c>
      <c r="R964" s="349" t="s">
        <v>115</v>
      </c>
      <c r="S964" s="361"/>
    </row>
    <row r="965" s="100" customFormat="1" ht="50" customHeight="1" spans="1:19">
      <c r="A965" s="185">
        <v>625</v>
      </c>
      <c r="B965" s="364" t="s">
        <v>3873</v>
      </c>
      <c r="C965" s="185" t="s">
        <v>108</v>
      </c>
      <c r="D965" s="364" t="s">
        <v>3874</v>
      </c>
      <c r="E965" s="365" t="s">
        <v>3875</v>
      </c>
      <c r="F965" s="364" t="s">
        <v>111</v>
      </c>
      <c r="G965" s="366">
        <v>15</v>
      </c>
      <c r="H965" s="366">
        <v>15</v>
      </c>
      <c r="I965" s="73">
        <v>0</v>
      </c>
      <c r="J965" s="73">
        <v>0</v>
      </c>
      <c r="K965" s="366">
        <v>18</v>
      </c>
      <c r="L965" s="366">
        <v>56</v>
      </c>
      <c r="M965" s="364" t="s">
        <v>3876</v>
      </c>
      <c r="N965" s="185" t="s">
        <v>113</v>
      </c>
      <c r="O965" s="169">
        <v>2019.4</v>
      </c>
      <c r="P965" s="169">
        <v>2019.8</v>
      </c>
      <c r="Q965" s="342" t="s">
        <v>3827</v>
      </c>
      <c r="R965" s="349" t="s">
        <v>124</v>
      </c>
      <c r="S965" s="361"/>
    </row>
    <row r="966" s="100" customFormat="1" ht="50" customHeight="1" spans="1:19">
      <c r="A966" s="185">
        <v>626</v>
      </c>
      <c r="B966" s="169" t="s">
        <v>3877</v>
      </c>
      <c r="C966" s="185" t="s">
        <v>108</v>
      </c>
      <c r="D966" s="169" t="s">
        <v>3878</v>
      </c>
      <c r="E966" s="195" t="s">
        <v>3879</v>
      </c>
      <c r="F966" s="169" t="s">
        <v>177</v>
      </c>
      <c r="G966" s="73">
        <v>13</v>
      </c>
      <c r="H966" s="73">
        <v>13</v>
      </c>
      <c r="I966" s="73">
        <v>0</v>
      </c>
      <c r="J966" s="73">
        <v>0</v>
      </c>
      <c r="K966" s="73">
        <v>171</v>
      </c>
      <c r="L966" s="73">
        <v>667</v>
      </c>
      <c r="M966" s="169" t="s">
        <v>3880</v>
      </c>
      <c r="N966" s="185" t="s">
        <v>113</v>
      </c>
      <c r="O966" s="169">
        <v>2019.4</v>
      </c>
      <c r="P966" s="169">
        <v>2019.8</v>
      </c>
      <c r="Q966" s="342" t="s">
        <v>3827</v>
      </c>
      <c r="R966" s="169" t="s">
        <v>124</v>
      </c>
      <c r="S966" s="202"/>
    </row>
    <row r="967" s="100" customFormat="1" ht="68" customHeight="1" spans="1:19">
      <c r="A967" s="185">
        <v>627</v>
      </c>
      <c r="B967" s="187" t="s">
        <v>3881</v>
      </c>
      <c r="C967" s="367" t="s">
        <v>108</v>
      </c>
      <c r="D967" s="188" t="s">
        <v>3882</v>
      </c>
      <c r="E967" s="368" t="s">
        <v>3883</v>
      </c>
      <c r="F967" s="369" t="s">
        <v>177</v>
      </c>
      <c r="G967" s="370">
        <v>10</v>
      </c>
      <c r="H967" s="370">
        <v>10</v>
      </c>
      <c r="I967" s="225">
        <v>0</v>
      </c>
      <c r="J967" s="225">
        <v>0</v>
      </c>
      <c r="K967" s="374">
        <v>37</v>
      </c>
      <c r="L967" s="374">
        <v>134</v>
      </c>
      <c r="M967" s="369" t="s">
        <v>3884</v>
      </c>
      <c r="N967" s="369" t="s">
        <v>113</v>
      </c>
      <c r="O967" s="198">
        <v>2019.1</v>
      </c>
      <c r="P967" s="198" t="s">
        <v>1368</v>
      </c>
      <c r="Q967" s="330" t="s">
        <v>3721</v>
      </c>
      <c r="R967" s="369" t="s">
        <v>115</v>
      </c>
      <c r="S967" s="229"/>
    </row>
    <row r="968" s="100" customFormat="1" ht="50" customHeight="1" spans="1:19">
      <c r="A968" s="185">
        <v>628</v>
      </c>
      <c r="B968" s="187" t="s">
        <v>3885</v>
      </c>
      <c r="C968" s="367" t="s">
        <v>108</v>
      </c>
      <c r="D968" s="188" t="s">
        <v>3882</v>
      </c>
      <c r="E968" s="368" t="s">
        <v>3886</v>
      </c>
      <c r="F968" s="369" t="s">
        <v>177</v>
      </c>
      <c r="G968" s="370">
        <v>10</v>
      </c>
      <c r="H968" s="370">
        <v>10</v>
      </c>
      <c r="I968" s="227">
        <v>0</v>
      </c>
      <c r="J968" s="227">
        <v>0</v>
      </c>
      <c r="K968" s="374">
        <v>37</v>
      </c>
      <c r="L968" s="374">
        <v>134</v>
      </c>
      <c r="M968" s="369" t="s">
        <v>3884</v>
      </c>
      <c r="N968" s="369" t="s">
        <v>113</v>
      </c>
      <c r="O968" s="198">
        <v>2019.1</v>
      </c>
      <c r="P968" s="198" t="s">
        <v>1368</v>
      </c>
      <c r="Q968" s="330" t="s">
        <v>3721</v>
      </c>
      <c r="R968" s="369" t="s">
        <v>115</v>
      </c>
      <c r="S968" s="229"/>
    </row>
    <row r="969" s="100" customFormat="1" ht="50" customHeight="1" spans="1:19">
      <c r="A969" s="185">
        <v>629</v>
      </c>
      <c r="B969" s="330" t="s">
        <v>3887</v>
      </c>
      <c r="C969" s="330" t="s">
        <v>108</v>
      </c>
      <c r="D969" s="330" t="s">
        <v>3888</v>
      </c>
      <c r="E969" s="331" t="s">
        <v>3889</v>
      </c>
      <c r="F969" s="330" t="s">
        <v>177</v>
      </c>
      <c r="G969" s="332">
        <v>10</v>
      </c>
      <c r="H969" s="332">
        <v>10</v>
      </c>
      <c r="I969" s="225">
        <v>0</v>
      </c>
      <c r="J969" s="225">
        <v>0</v>
      </c>
      <c r="K969" s="332">
        <v>40</v>
      </c>
      <c r="L969" s="332">
        <v>153</v>
      </c>
      <c r="M969" s="330" t="s">
        <v>3890</v>
      </c>
      <c r="N969" s="330" t="s">
        <v>113</v>
      </c>
      <c r="O969" s="375">
        <v>43556</v>
      </c>
      <c r="P969" s="375">
        <v>43739</v>
      </c>
      <c r="Q969" s="330" t="s">
        <v>3721</v>
      </c>
      <c r="R969" s="330" t="s">
        <v>124</v>
      </c>
      <c r="S969" s="360"/>
    </row>
    <row r="970" s="100" customFormat="1" ht="50" customHeight="1" spans="1:19">
      <c r="A970" s="185">
        <v>630</v>
      </c>
      <c r="B970" s="330" t="s">
        <v>3891</v>
      </c>
      <c r="C970" s="330" t="s">
        <v>108</v>
      </c>
      <c r="D970" s="330" t="s">
        <v>3892</v>
      </c>
      <c r="E970" s="331" t="s">
        <v>3893</v>
      </c>
      <c r="F970" s="330" t="s">
        <v>177</v>
      </c>
      <c r="G970" s="332">
        <v>5</v>
      </c>
      <c r="H970" s="332">
        <v>5</v>
      </c>
      <c r="I970" s="227">
        <v>0</v>
      </c>
      <c r="J970" s="227">
        <v>0</v>
      </c>
      <c r="K970" s="332">
        <v>8</v>
      </c>
      <c r="L970" s="332">
        <v>23</v>
      </c>
      <c r="M970" s="330" t="s">
        <v>3894</v>
      </c>
      <c r="N970" s="330" t="s">
        <v>113</v>
      </c>
      <c r="O970" s="375">
        <v>43556</v>
      </c>
      <c r="P970" s="375">
        <v>43739</v>
      </c>
      <c r="Q970" s="330" t="s">
        <v>3721</v>
      </c>
      <c r="R970" s="330" t="s">
        <v>124</v>
      </c>
      <c r="S970" s="360"/>
    </row>
    <row r="971" s="100" customFormat="1" ht="60" customHeight="1" spans="1:19">
      <c r="A971" s="185">
        <v>631</v>
      </c>
      <c r="B971" s="330" t="s">
        <v>3895</v>
      </c>
      <c r="C971" s="330" t="s">
        <v>108</v>
      </c>
      <c r="D971" s="330" t="s">
        <v>3896</v>
      </c>
      <c r="E971" s="331" t="s">
        <v>3897</v>
      </c>
      <c r="F971" s="330" t="s">
        <v>177</v>
      </c>
      <c r="G971" s="332">
        <v>15</v>
      </c>
      <c r="H971" s="332">
        <v>15</v>
      </c>
      <c r="I971" s="332">
        <v>0</v>
      </c>
      <c r="J971" s="332">
        <v>0</v>
      </c>
      <c r="K971" s="332">
        <v>7</v>
      </c>
      <c r="L971" s="332">
        <v>24</v>
      </c>
      <c r="M971" s="330" t="s">
        <v>3898</v>
      </c>
      <c r="N971" s="330" t="s">
        <v>113</v>
      </c>
      <c r="O971" s="355">
        <v>43556</v>
      </c>
      <c r="P971" s="355">
        <v>43739</v>
      </c>
      <c r="Q971" s="330" t="s">
        <v>3721</v>
      </c>
      <c r="R971" s="330" t="s">
        <v>115</v>
      </c>
      <c r="S971" s="360"/>
    </row>
    <row r="972" s="100" customFormat="1" ht="71" customHeight="1" spans="1:19">
      <c r="A972" s="185">
        <v>632</v>
      </c>
      <c r="B972" s="371" t="s">
        <v>3899</v>
      </c>
      <c r="C972" s="367" t="s">
        <v>108</v>
      </c>
      <c r="D972" s="371" t="s">
        <v>3900</v>
      </c>
      <c r="E972" s="372" t="s">
        <v>3901</v>
      </c>
      <c r="F972" s="371" t="s">
        <v>1052</v>
      </c>
      <c r="G972" s="373">
        <v>14</v>
      </c>
      <c r="H972" s="373">
        <v>14</v>
      </c>
      <c r="I972" s="225">
        <v>0</v>
      </c>
      <c r="J972" s="225">
        <v>0</v>
      </c>
      <c r="K972" s="373">
        <v>16</v>
      </c>
      <c r="L972" s="373">
        <v>47</v>
      </c>
      <c r="M972" s="371" t="s">
        <v>3902</v>
      </c>
      <c r="N972" s="367" t="s">
        <v>113</v>
      </c>
      <c r="O972" s="355">
        <v>43556</v>
      </c>
      <c r="P972" s="355">
        <v>43739</v>
      </c>
      <c r="Q972" s="377" t="s">
        <v>3721</v>
      </c>
      <c r="R972" s="371" t="s">
        <v>115</v>
      </c>
      <c r="S972" s="361"/>
    </row>
    <row r="973" s="100" customFormat="1" ht="61" customHeight="1" spans="1:19">
      <c r="A973" s="185">
        <v>633</v>
      </c>
      <c r="B973" s="330" t="s">
        <v>3903</v>
      </c>
      <c r="C973" s="330" t="s">
        <v>108</v>
      </c>
      <c r="D973" s="330" t="s">
        <v>3904</v>
      </c>
      <c r="E973" s="331" t="s">
        <v>3905</v>
      </c>
      <c r="F973" s="330" t="s">
        <v>177</v>
      </c>
      <c r="G973" s="332">
        <v>7</v>
      </c>
      <c r="H973" s="332">
        <v>7</v>
      </c>
      <c r="I973" s="227">
        <v>0</v>
      </c>
      <c r="J973" s="227">
        <v>0</v>
      </c>
      <c r="K973" s="332">
        <v>23</v>
      </c>
      <c r="L973" s="332">
        <v>59</v>
      </c>
      <c r="M973" s="330" t="s">
        <v>3906</v>
      </c>
      <c r="N973" s="330" t="s">
        <v>113</v>
      </c>
      <c r="O973" s="355">
        <v>43556</v>
      </c>
      <c r="P973" s="355">
        <v>43739</v>
      </c>
      <c r="Q973" s="330" t="s">
        <v>3721</v>
      </c>
      <c r="R973" s="330" t="s">
        <v>115</v>
      </c>
      <c r="S973" s="360"/>
    </row>
    <row r="974" s="100" customFormat="1" ht="42" customHeight="1" spans="1:19">
      <c r="A974" s="185">
        <v>634</v>
      </c>
      <c r="B974" s="330" t="s">
        <v>3907</v>
      </c>
      <c r="C974" s="367" t="s">
        <v>108</v>
      </c>
      <c r="D974" s="330" t="s">
        <v>3908</v>
      </c>
      <c r="E974" s="331" t="s">
        <v>3909</v>
      </c>
      <c r="F974" s="330" t="s">
        <v>177</v>
      </c>
      <c r="G974" s="332">
        <v>5</v>
      </c>
      <c r="H974" s="332">
        <v>5</v>
      </c>
      <c r="I974" s="332">
        <v>0</v>
      </c>
      <c r="J974" s="332">
        <v>0</v>
      </c>
      <c r="K974" s="332">
        <v>20</v>
      </c>
      <c r="L974" s="332">
        <v>54</v>
      </c>
      <c r="M974" s="330" t="s">
        <v>3910</v>
      </c>
      <c r="N974" s="367" t="s">
        <v>113</v>
      </c>
      <c r="O974" s="376" t="s">
        <v>3911</v>
      </c>
      <c r="P974" s="376" t="s">
        <v>3912</v>
      </c>
      <c r="Q974" s="377" t="s">
        <v>3721</v>
      </c>
      <c r="R974" s="330" t="s">
        <v>124</v>
      </c>
      <c r="S974" s="360"/>
    </row>
    <row r="975" s="100" customFormat="1" ht="50" customHeight="1" spans="1:19">
      <c r="A975" s="185">
        <v>635</v>
      </c>
      <c r="B975" s="187" t="s">
        <v>3913</v>
      </c>
      <c r="C975" s="367" t="s">
        <v>108</v>
      </c>
      <c r="D975" s="188" t="s">
        <v>3914</v>
      </c>
      <c r="E975" s="368" t="s">
        <v>3915</v>
      </c>
      <c r="F975" s="369" t="s">
        <v>177</v>
      </c>
      <c r="G975" s="374">
        <v>20</v>
      </c>
      <c r="H975" s="374">
        <v>20</v>
      </c>
      <c r="I975" s="225">
        <v>0</v>
      </c>
      <c r="J975" s="225">
        <v>0</v>
      </c>
      <c r="K975" s="374">
        <v>6</v>
      </c>
      <c r="L975" s="374">
        <v>16</v>
      </c>
      <c r="M975" s="369" t="s">
        <v>3916</v>
      </c>
      <c r="N975" s="369" t="s">
        <v>113</v>
      </c>
      <c r="O975" s="198">
        <v>2019.1</v>
      </c>
      <c r="P975" s="198" t="s">
        <v>1368</v>
      </c>
      <c r="Q975" s="377" t="s">
        <v>3721</v>
      </c>
      <c r="R975" s="369" t="s">
        <v>124</v>
      </c>
      <c r="S975" s="229"/>
    </row>
    <row r="976" ht="45" customHeight="1" spans="1:19">
      <c r="A976" s="185">
        <v>636</v>
      </c>
      <c r="B976" s="185" t="s">
        <v>3917</v>
      </c>
      <c r="C976" s="185" t="s">
        <v>108</v>
      </c>
      <c r="D976" s="185" t="s">
        <v>3918</v>
      </c>
      <c r="E976" s="186" t="s">
        <v>3919</v>
      </c>
      <c r="F976" s="185" t="s">
        <v>111</v>
      </c>
      <c r="G976" s="52">
        <v>12</v>
      </c>
      <c r="H976" s="52">
        <v>12</v>
      </c>
      <c r="I976" s="52">
        <v>0</v>
      </c>
      <c r="J976" s="52">
        <v>0</v>
      </c>
      <c r="K976" s="52">
        <v>22</v>
      </c>
      <c r="L976" s="52">
        <v>53</v>
      </c>
      <c r="M976" s="185" t="s">
        <v>3920</v>
      </c>
      <c r="N976" s="185" t="s">
        <v>3921</v>
      </c>
      <c r="O976" s="191">
        <v>2019.3</v>
      </c>
      <c r="P976" s="198">
        <v>2019.12</v>
      </c>
      <c r="Q976" s="190" t="s">
        <v>1333</v>
      </c>
      <c r="R976" s="185" t="s">
        <v>124</v>
      </c>
      <c r="S976" s="140" t="s">
        <v>3922</v>
      </c>
    </row>
    <row r="977" ht="45" customHeight="1" spans="1:19">
      <c r="A977" s="185">
        <v>637</v>
      </c>
      <c r="B977" s="185" t="s">
        <v>3923</v>
      </c>
      <c r="C977" s="185" t="s">
        <v>108</v>
      </c>
      <c r="D977" s="185" t="s">
        <v>3924</v>
      </c>
      <c r="E977" s="186" t="s">
        <v>3925</v>
      </c>
      <c r="F977" s="185" t="s">
        <v>177</v>
      </c>
      <c r="G977" s="52">
        <v>15</v>
      </c>
      <c r="H977" s="52">
        <v>10</v>
      </c>
      <c r="I977" s="52">
        <v>5</v>
      </c>
      <c r="J977" s="52">
        <v>0</v>
      </c>
      <c r="K977" s="52">
        <v>18</v>
      </c>
      <c r="L977" s="52">
        <v>58</v>
      </c>
      <c r="M977" s="185" t="s">
        <v>3926</v>
      </c>
      <c r="N977" s="185" t="s">
        <v>1734</v>
      </c>
      <c r="O977" s="185">
        <v>2019.3</v>
      </c>
      <c r="P977" s="185">
        <v>2019.12</v>
      </c>
      <c r="Q977" s="212" t="s">
        <v>1681</v>
      </c>
      <c r="R977" s="185" t="s">
        <v>124</v>
      </c>
      <c r="S977" s="140" t="s">
        <v>3922</v>
      </c>
    </row>
    <row r="978" ht="45" customHeight="1" spans="1:19">
      <c r="A978" s="185">
        <v>638</v>
      </c>
      <c r="B978" s="185" t="s">
        <v>3927</v>
      </c>
      <c r="C978" s="185" t="s">
        <v>108</v>
      </c>
      <c r="D978" s="185" t="s">
        <v>3928</v>
      </c>
      <c r="E978" s="186" t="s">
        <v>3929</v>
      </c>
      <c r="F978" s="185" t="s">
        <v>177</v>
      </c>
      <c r="G978" s="52">
        <v>10</v>
      </c>
      <c r="H978" s="52">
        <v>10</v>
      </c>
      <c r="I978" s="52">
        <v>0</v>
      </c>
      <c r="J978" s="52">
        <v>0</v>
      </c>
      <c r="K978" s="52">
        <v>7</v>
      </c>
      <c r="L978" s="52">
        <v>25</v>
      </c>
      <c r="M978" s="185" t="s">
        <v>3930</v>
      </c>
      <c r="N978" s="185" t="s">
        <v>3931</v>
      </c>
      <c r="O978" s="185">
        <v>2019.3</v>
      </c>
      <c r="P978" s="185">
        <v>2019.12</v>
      </c>
      <c r="Q978" s="185" t="s">
        <v>1681</v>
      </c>
      <c r="R978" s="185" t="s">
        <v>115</v>
      </c>
      <c r="S978" s="140" t="s">
        <v>3922</v>
      </c>
    </row>
    <row r="979" ht="48" customHeight="1" spans="1:19">
      <c r="A979" s="185">
        <v>639</v>
      </c>
      <c r="B979" s="185" t="s">
        <v>1735</v>
      </c>
      <c r="C979" s="185" t="s">
        <v>108</v>
      </c>
      <c r="D979" s="185" t="s">
        <v>3932</v>
      </c>
      <c r="E979" s="186" t="s">
        <v>3933</v>
      </c>
      <c r="F979" s="185" t="s">
        <v>177</v>
      </c>
      <c r="G979" s="52">
        <v>10</v>
      </c>
      <c r="H979" s="52">
        <v>10</v>
      </c>
      <c r="I979" s="52">
        <v>0</v>
      </c>
      <c r="J979" s="52">
        <v>0</v>
      </c>
      <c r="K979" s="52">
        <v>4</v>
      </c>
      <c r="L979" s="52">
        <v>17</v>
      </c>
      <c r="M979" s="185" t="s">
        <v>3934</v>
      </c>
      <c r="N979" s="185" t="s">
        <v>3935</v>
      </c>
      <c r="O979" s="185">
        <v>2019.3</v>
      </c>
      <c r="P979" s="185">
        <v>2019.12</v>
      </c>
      <c r="Q979" s="185" t="s">
        <v>1681</v>
      </c>
      <c r="R979" s="185" t="s">
        <v>115</v>
      </c>
      <c r="S979" s="140" t="s">
        <v>3922</v>
      </c>
    </row>
    <row r="980" ht="33" customHeight="1" spans="1:19">
      <c r="A980" s="185">
        <v>640</v>
      </c>
      <c r="B980" s="185" t="s">
        <v>3936</v>
      </c>
      <c r="C980" s="185" t="s">
        <v>108</v>
      </c>
      <c r="D980" s="185" t="s">
        <v>3937</v>
      </c>
      <c r="E980" s="186" t="s">
        <v>3938</v>
      </c>
      <c r="F980" s="185" t="s">
        <v>177</v>
      </c>
      <c r="G980" s="52">
        <v>10</v>
      </c>
      <c r="H980" s="52">
        <v>10</v>
      </c>
      <c r="I980" s="52">
        <v>0</v>
      </c>
      <c r="J980" s="52">
        <v>0</v>
      </c>
      <c r="K980" s="52">
        <v>28</v>
      </c>
      <c r="L980" s="52">
        <v>89</v>
      </c>
      <c r="M980" s="185" t="s">
        <v>3939</v>
      </c>
      <c r="N980" s="185" t="s">
        <v>113</v>
      </c>
      <c r="O980" s="185">
        <v>2019.3</v>
      </c>
      <c r="P980" s="185">
        <v>2019.12</v>
      </c>
      <c r="Q980" s="185" t="s">
        <v>2219</v>
      </c>
      <c r="R980" s="185" t="s">
        <v>124</v>
      </c>
      <c r="S980" s="140" t="s">
        <v>3922</v>
      </c>
    </row>
    <row r="981" ht="60" customHeight="1" spans="1:19">
      <c r="A981" s="185">
        <v>641</v>
      </c>
      <c r="B981" s="185" t="s">
        <v>3940</v>
      </c>
      <c r="C981" s="185" t="s">
        <v>108</v>
      </c>
      <c r="D981" s="185" t="s">
        <v>3941</v>
      </c>
      <c r="E981" s="186" t="s">
        <v>3942</v>
      </c>
      <c r="F981" s="185" t="s">
        <v>1372</v>
      </c>
      <c r="G981" s="52">
        <v>10</v>
      </c>
      <c r="H981" s="52">
        <v>10</v>
      </c>
      <c r="I981" s="52">
        <v>0</v>
      </c>
      <c r="J981" s="52">
        <v>0</v>
      </c>
      <c r="K981" s="52">
        <v>14</v>
      </c>
      <c r="L981" s="52">
        <v>33</v>
      </c>
      <c r="M981" s="185" t="s">
        <v>3943</v>
      </c>
      <c r="N981" s="185" t="s">
        <v>113</v>
      </c>
      <c r="O981" s="185">
        <v>2019.3</v>
      </c>
      <c r="P981" s="185">
        <v>2019.12</v>
      </c>
      <c r="Q981" s="185" t="s">
        <v>2219</v>
      </c>
      <c r="R981" s="185" t="s">
        <v>115</v>
      </c>
      <c r="S981" s="140" t="s">
        <v>3922</v>
      </c>
    </row>
    <row r="982" ht="37" customHeight="1" spans="1:19">
      <c r="A982" s="185">
        <v>642</v>
      </c>
      <c r="B982" s="185" t="s">
        <v>3944</v>
      </c>
      <c r="C982" s="185" t="s">
        <v>108</v>
      </c>
      <c r="D982" s="185" t="s">
        <v>1129</v>
      </c>
      <c r="E982" s="186" t="s">
        <v>3945</v>
      </c>
      <c r="F982" s="185" t="s">
        <v>177</v>
      </c>
      <c r="G982" s="52">
        <v>10</v>
      </c>
      <c r="H982" s="52">
        <v>10</v>
      </c>
      <c r="I982" s="52">
        <v>0</v>
      </c>
      <c r="J982" s="52">
        <v>0</v>
      </c>
      <c r="K982" s="52">
        <v>72</v>
      </c>
      <c r="L982" s="52">
        <v>267</v>
      </c>
      <c r="M982" s="185" t="s">
        <v>3946</v>
      </c>
      <c r="N982" s="185" t="s">
        <v>113</v>
      </c>
      <c r="O982" s="197">
        <v>2019.3</v>
      </c>
      <c r="P982" s="197">
        <v>2019.6</v>
      </c>
      <c r="Q982" s="185" t="s">
        <v>3453</v>
      </c>
      <c r="R982" s="185" t="s">
        <v>124</v>
      </c>
      <c r="S982" s="140" t="s">
        <v>3922</v>
      </c>
    </row>
    <row r="983" ht="57" customHeight="1" spans="1:19">
      <c r="A983" s="185">
        <v>643</v>
      </c>
      <c r="B983" s="185" t="s">
        <v>3947</v>
      </c>
      <c r="C983" s="185" t="s">
        <v>108</v>
      </c>
      <c r="D983" s="185" t="s">
        <v>599</v>
      </c>
      <c r="E983" s="186" t="s">
        <v>3948</v>
      </c>
      <c r="F983" s="185" t="s">
        <v>203</v>
      </c>
      <c r="G983" s="52">
        <v>10</v>
      </c>
      <c r="H983" s="52">
        <v>10</v>
      </c>
      <c r="I983" s="73">
        <v>0</v>
      </c>
      <c r="J983" s="73">
        <v>0</v>
      </c>
      <c r="K983" s="52">
        <v>19</v>
      </c>
      <c r="L983" s="52">
        <v>63</v>
      </c>
      <c r="M983" s="185" t="s">
        <v>3949</v>
      </c>
      <c r="N983" s="185" t="s">
        <v>113</v>
      </c>
      <c r="O983" s="197">
        <v>2019.4</v>
      </c>
      <c r="P983" s="197" t="s">
        <v>1531</v>
      </c>
      <c r="Q983" s="169" t="s">
        <v>3453</v>
      </c>
      <c r="R983" s="169" t="s">
        <v>124</v>
      </c>
      <c r="S983" s="140" t="s">
        <v>3922</v>
      </c>
    </row>
    <row r="984" ht="40" customHeight="1" spans="1:19">
      <c r="A984" s="185">
        <v>644</v>
      </c>
      <c r="B984" s="185" t="s">
        <v>3489</v>
      </c>
      <c r="C984" s="185" t="s">
        <v>108</v>
      </c>
      <c r="D984" s="185" t="s">
        <v>3950</v>
      </c>
      <c r="E984" s="186" t="s">
        <v>3951</v>
      </c>
      <c r="F984" s="185" t="s">
        <v>203</v>
      </c>
      <c r="G984" s="52">
        <v>10</v>
      </c>
      <c r="H984" s="52">
        <v>10</v>
      </c>
      <c r="I984" s="52">
        <v>0</v>
      </c>
      <c r="J984" s="52">
        <v>0</v>
      </c>
      <c r="K984" s="52">
        <v>30</v>
      </c>
      <c r="L984" s="52">
        <v>104</v>
      </c>
      <c r="M984" s="185" t="s">
        <v>3952</v>
      </c>
      <c r="N984" s="185" t="s">
        <v>113</v>
      </c>
      <c r="O984" s="197" t="s">
        <v>1331</v>
      </c>
      <c r="P984" s="197" t="s">
        <v>1133</v>
      </c>
      <c r="Q984" s="185" t="s">
        <v>3453</v>
      </c>
      <c r="R984" s="169" t="s">
        <v>124</v>
      </c>
      <c r="S984" s="140" t="s">
        <v>3922</v>
      </c>
    </row>
    <row r="985" ht="40" customHeight="1" spans="1:19">
      <c r="A985" s="185">
        <v>645</v>
      </c>
      <c r="B985" s="185" t="s">
        <v>3953</v>
      </c>
      <c r="C985" s="185" t="s">
        <v>108</v>
      </c>
      <c r="D985" s="185" t="s">
        <v>1125</v>
      </c>
      <c r="E985" s="186" t="s">
        <v>3954</v>
      </c>
      <c r="F985" s="185" t="s">
        <v>203</v>
      </c>
      <c r="G985" s="52">
        <v>10</v>
      </c>
      <c r="H985" s="52">
        <v>10</v>
      </c>
      <c r="I985" s="52">
        <v>0</v>
      </c>
      <c r="J985" s="52">
        <v>0</v>
      </c>
      <c r="K985" s="52">
        <v>41</v>
      </c>
      <c r="L985" s="52">
        <v>135</v>
      </c>
      <c r="M985" s="185" t="s">
        <v>2961</v>
      </c>
      <c r="N985" s="185" t="s">
        <v>113</v>
      </c>
      <c r="O985" s="197">
        <v>2019.3</v>
      </c>
      <c r="P985" s="197">
        <v>2019.6</v>
      </c>
      <c r="Q985" s="185" t="s">
        <v>3453</v>
      </c>
      <c r="R985" s="185" t="s">
        <v>115</v>
      </c>
      <c r="S985" s="140" t="s">
        <v>3922</v>
      </c>
    </row>
    <row r="986" ht="40" customHeight="1" spans="1:19">
      <c r="A986" s="185">
        <v>646</v>
      </c>
      <c r="B986" s="185" t="s">
        <v>3500</v>
      </c>
      <c r="C986" s="185" t="s">
        <v>108</v>
      </c>
      <c r="D986" s="185" t="s">
        <v>1118</v>
      </c>
      <c r="E986" s="186" t="s">
        <v>3955</v>
      </c>
      <c r="F986" s="185" t="s">
        <v>203</v>
      </c>
      <c r="G986" s="52">
        <v>10</v>
      </c>
      <c r="H986" s="52">
        <v>10</v>
      </c>
      <c r="I986" s="52">
        <v>0</v>
      </c>
      <c r="J986" s="52">
        <v>0</v>
      </c>
      <c r="K986" s="52">
        <v>17</v>
      </c>
      <c r="L986" s="52">
        <v>66</v>
      </c>
      <c r="M986" s="185" t="s">
        <v>3956</v>
      </c>
      <c r="N986" s="185" t="s">
        <v>113</v>
      </c>
      <c r="O986" s="197" t="s">
        <v>1331</v>
      </c>
      <c r="P986" s="197" t="s">
        <v>1635</v>
      </c>
      <c r="Q986" s="185" t="s">
        <v>3453</v>
      </c>
      <c r="R986" s="185" t="s">
        <v>115</v>
      </c>
      <c r="S986" s="140" t="s">
        <v>3922</v>
      </c>
    </row>
    <row r="987" ht="49" customHeight="1" spans="1:19">
      <c r="A987" s="185">
        <v>647</v>
      </c>
      <c r="B987" s="169" t="s">
        <v>3957</v>
      </c>
      <c r="C987" s="169" t="s">
        <v>108</v>
      </c>
      <c r="D987" s="169" t="s">
        <v>3958</v>
      </c>
      <c r="E987" s="195" t="s">
        <v>3959</v>
      </c>
      <c r="F987" s="169" t="s">
        <v>111</v>
      </c>
      <c r="G987" s="73">
        <v>10</v>
      </c>
      <c r="H987" s="73">
        <v>10</v>
      </c>
      <c r="I987" s="73">
        <v>0</v>
      </c>
      <c r="J987" s="73">
        <v>0</v>
      </c>
      <c r="K987" s="73">
        <v>97</v>
      </c>
      <c r="L987" s="73">
        <v>405</v>
      </c>
      <c r="M987" s="169" t="s">
        <v>3960</v>
      </c>
      <c r="N987" s="169" t="s">
        <v>3645</v>
      </c>
      <c r="O987" s="169">
        <v>2019.4</v>
      </c>
      <c r="P987" s="169">
        <v>2019.12</v>
      </c>
      <c r="Q987" s="169" t="s">
        <v>2936</v>
      </c>
      <c r="R987" s="169" t="s">
        <v>115</v>
      </c>
      <c r="S987" s="140" t="s">
        <v>3922</v>
      </c>
    </row>
    <row r="988" ht="40" customHeight="1" spans="1:19">
      <c r="A988" s="185">
        <v>648</v>
      </c>
      <c r="B988" s="169" t="s">
        <v>3961</v>
      </c>
      <c r="C988" s="169" t="s">
        <v>108</v>
      </c>
      <c r="D988" s="169" t="s">
        <v>3962</v>
      </c>
      <c r="E988" s="195" t="s">
        <v>3963</v>
      </c>
      <c r="F988" s="169" t="s">
        <v>1052</v>
      </c>
      <c r="G988" s="323">
        <f>H988+I988+J988</f>
        <v>10</v>
      </c>
      <c r="H988" s="73">
        <v>10</v>
      </c>
      <c r="I988" s="73">
        <v>0</v>
      </c>
      <c r="J988" s="73">
        <v>0</v>
      </c>
      <c r="K988" s="73">
        <v>113</v>
      </c>
      <c r="L988" s="73">
        <v>388</v>
      </c>
      <c r="M988" s="169" t="s">
        <v>3678</v>
      </c>
      <c r="N988" s="169" t="s">
        <v>3679</v>
      </c>
      <c r="O988" s="226" t="s">
        <v>1331</v>
      </c>
      <c r="P988" s="226" t="s">
        <v>1332</v>
      </c>
      <c r="Q988" s="169" t="s">
        <v>3530</v>
      </c>
      <c r="R988" s="169" t="s">
        <v>115</v>
      </c>
      <c r="S988" s="140" t="s">
        <v>3922</v>
      </c>
    </row>
    <row r="989" ht="40" customHeight="1" spans="1:19">
      <c r="A989" s="185">
        <v>649</v>
      </c>
      <c r="B989" s="185" t="s">
        <v>3964</v>
      </c>
      <c r="C989" s="185" t="s">
        <v>2484</v>
      </c>
      <c r="D989" s="185" t="s">
        <v>3965</v>
      </c>
      <c r="E989" s="186" t="s">
        <v>3966</v>
      </c>
      <c r="F989" s="169" t="s">
        <v>177</v>
      </c>
      <c r="G989" s="52">
        <v>10</v>
      </c>
      <c r="H989" s="52">
        <v>10</v>
      </c>
      <c r="I989" s="52">
        <v>0</v>
      </c>
      <c r="J989" s="52">
        <v>0</v>
      </c>
      <c r="K989" s="52">
        <v>21</v>
      </c>
      <c r="L989" s="52">
        <v>66</v>
      </c>
      <c r="M989" s="185" t="s">
        <v>3967</v>
      </c>
      <c r="N989" s="185" t="s">
        <v>1716</v>
      </c>
      <c r="O989" s="185">
        <v>2019.04</v>
      </c>
      <c r="P989" s="185">
        <v>2019.09</v>
      </c>
      <c r="Q989" s="185" t="s">
        <v>2472</v>
      </c>
      <c r="R989" s="185" t="s">
        <v>115</v>
      </c>
      <c r="S989" s="140" t="s">
        <v>3922</v>
      </c>
    </row>
    <row r="990" ht="34" customHeight="1" spans="1:19">
      <c r="A990" s="185">
        <v>650</v>
      </c>
      <c r="B990" s="185" t="s">
        <v>3968</v>
      </c>
      <c r="C990" s="185" t="s">
        <v>108</v>
      </c>
      <c r="D990" s="185" t="s">
        <v>3969</v>
      </c>
      <c r="E990" s="186" t="s">
        <v>3970</v>
      </c>
      <c r="F990" s="185" t="s">
        <v>177</v>
      </c>
      <c r="G990" s="52">
        <v>10</v>
      </c>
      <c r="H990" s="52">
        <v>10</v>
      </c>
      <c r="I990" s="52">
        <v>0</v>
      </c>
      <c r="J990" s="52">
        <v>0</v>
      </c>
      <c r="K990" s="52">
        <v>72</v>
      </c>
      <c r="L990" s="52">
        <v>296</v>
      </c>
      <c r="M990" s="185" t="s">
        <v>3971</v>
      </c>
      <c r="N990" s="185" t="s">
        <v>113</v>
      </c>
      <c r="O990" s="185">
        <v>2019.1</v>
      </c>
      <c r="P990" s="185">
        <v>2019.9</v>
      </c>
      <c r="Q990" s="169" t="s">
        <v>1464</v>
      </c>
      <c r="R990" s="185" t="s">
        <v>124</v>
      </c>
      <c r="S990" s="140" t="s">
        <v>3922</v>
      </c>
    </row>
    <row r="991" ht="46" customHeight="1" spans="1:19">
      <c r="A991" s="185">
        <v>651</v>
      </c>
      <c r="B991" s="169" t="s">
        <v>3972</v>
      </c>
      <c r="C991" s="169" t="s">
        <v>108</v>
      </c>
      <c r="D991" s="169" t="s">
        <v>3973</v>
      </c>
      <c r="E991" s="195" t="s">
        <v>3974</v>
      </c>
      <c r="F991" s="169" t="s">
        <v>177</v>
      </c>
      <c r="G991" s="73">
        <v>10</v>
      </c>
      <c r="H991" s="73">
        <v>10</v>
      </c>
      <c r="I991" s="73">
        <v>0</v>
      </c>
      <c r="J991" s="73">
        <v>0</v>
      </c>
      <c r="K991" s="73">
        <v>32</v>
      </c>
      <c r="L991" s="73">
        <v>120</v>
      </c>
      <c r="M991" s="169" t="s">
        <v>3975</v>
      </c>
      <c r="N991" s="169" t="s">
        <v>113</v>
      </c>
      <c r="O991" s="169">
        <v>2019.3</v>
      </c>
      <c r="P991" s="169">
        <v>2019.6</v>
      </c>
      <c r="Q991" s="169" t="s">
        <v>1001</v>
      </c>
      <c r="R991" s="169" t="s">
        <v>115</v>
      </c>
      <c r="S991" s="140" t="s">
        <v>3922</v>
      </c>
    </row>
  </sheetData>
  <mergeCells count="16">
    <mergeCell ref="A1:B1"/>
    <mergeCell ref="A2:S2"/>
    <mergeCell ref="G3:J3"/>
    <mergeCell ref="K3:L3"/>
    <mergeCell ref="O3:P3"/>
    <mergeCell ref="A3:A4"/>
    <mergeCell ref="B3:B4"/>
    <mergeCell ref="C3:C4"/>
    <mergeCell ref="D3:D4"/>
    <mergeCell ref="E3:E4"/>
    <mergeCell ref="F3:F4"/>
    <mergeCell ref="M3:M4"/>
    <mergeCell ref="N3:N4"/>
    <mergeCell ref="Q3:Q4"/>
    <mergeCell ref="R3:R4"/>
    <mergeCell ref="S3:S4"/>
  </mergeCells>
  <printOptions horizontalCentered="1"/>
  <pageMargins left="0.511805555555556" right="0.511805555555556" top="0.786805555555556" bottom="0.786805555555556" header="0.590277777777778" footer="0.590277777777778"/>
  <pageSetup paperSize="9" scale="80" firstPageNumber="8" orientation="landscape" useFirstPageNumber="1" horizontalDpi="600"/>
  <headerFooter>
    <oddFooter>&amp;C&amp;P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7"/>
  <sheetViews>
    <sheetView view="pageBreakPreview" zoomScaleNormal="100" zoomScaleSheetLayoutView="100" topLeftCell="A51" workbookViewId="0">
      <selection activeCell="G56" sqref="G56"/>
    </sheetView>
  </sheetViews>
  <sheetFormatPr defaultColWidth="9" defaultRowHeight="13.5"/>
  <cols>
    <col min="1" max="1" width="3.875" style="24" customWidth="1"/>
    <col min="2" max="2" width="9.725" style="25" customWidth="1"/>
    <col min="3" max="3" width="7.875" style="24" customWidth="1"/>
    <col min="4" max="4" width="7.79166666666667" style="24" customWidth="1"/>
    <col min="5" max="5" width="11.3166666666667" style="24" customWidth="1"/>
    <col min="6" max="6" width="4.5" style="25" customWidth="1"/>
    <col min="7" max="7" width="7.625" style="25" customWidth="1"/>
    <col min="8" max="8" width="7.875" style="25" customWidth="1"/>
    <col min="9" max="9" width="6.875" style="25" customWidth="1"/>
    <col min="10" max="10" width="5.75" style="25" customWidth="1"/>
    <col min="11" max="11" width="6.75" style="25" customWidth="1"/>
    <col min="12" max="12" width="6.375" style="25" customWidth="1"/>
    <col min="13" max="13" width="13.9333333333333" style="25" customWidth="1"/>
    <col min="14" max="14" width="7.75" style="25" customWidth="1"/>
    <col min="15" max="16" width="9" style="24"/>
    <col min="17" max="17" width="8.25" style="24" customWidth="1"/>
    <col min="18" max="18" width="4.75" style="24" customWidth="1"/>
    <col min="19" max="19" width="12.125" style="24" customWidth="1"/>
    <col min="20" max="16384" width="9" style="6"/>
  </cols>
  <sheetData>
    <row r="1" ht="20.25" spans="1:2">
      <c r="A1" s="7" t="s">
        <v>3976</v>
      </c>
      <c r="B1" s="26"/>
    </row>
    <row r="2" s="6" customFormat="1" ht="27" spans="1:19">
      <c r="A2" s="27" t="s">
        <v>3977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="21" customFormat="1" ht="15" customHeight="1" spans="1:19">
      <c r="A3" s="28" t="s">
        <v>3</v>
      </c>
      <c r="B3" s="29" t="s">
        <v>54</v>
      </c>
      <c r="C3" s="29" t="s">
        <v>88</v>
      </c>
      <c r="D3" s="28" t="s">
        <v>89</v>
      </c>
      <c r="E3" s="28" t="s">
        <v>90</v>
      </c>
      <c r="F3" s="29" t="s">
        <v>3978</v>
      </c>
      <c r="G3" s="29" t="s">
        <v>92</v>
      </c>
      <c r="H3" s="29"/>
      <c r="I3" s="29"/>
      <c r="J3" s="29"/>
      <c r="K3" s="29" t="s">
        <v>93</v>
      </c>
      <c r="L3" s="29"/>
      <c r="M3" s="29" t="s">
        <v>94</v>
      </c>
      <c r="N3" s="29" t="s">
        <v>3979</v>
      </c>
      <c r="O3" s="28" t="s">
        <v>3980</v>
      </c>
      <c r="P3" s="28"/>
      <c r="Q3" s="29" t="s">
        <v>3981</v>
      </c>
      <c r="R3" s="29" t="s">
        <v>98</v>
      </c>
      <c r="S3" s="28" t="s">
        <v>6</v>
      </c>
    </row>
    <row r="4" s="21" customFormat="1" ht="36" customHeight="1" spans="1:19">
      <c r="A4" s="28"/>
      <c r="B4" s="29"/>
      <c r="C4" s="29"/>
      <c r="D4" s="28"/>
      <c r="E4" s="28"/>
      <c r="F4" s="29"/>
      <c r="G4" s="29" t="s">
        <v>3982</v>
      </c>
      <c r="H4" s="29" t="s">
        <v>3983</v>
      </c>
      <c r="I4" s="29" t="s">
        <v>3984</v>
      </c>
      <c r="J4" s="29" t="s">
        <v>27</v>
      </c>
      <c r="K4" s="29" t="s">
        <v>102</v>
      </c>
      <c r="L4" s="29" t="s">
        <v>103</v>
      </c>
      <c r="M4" s="29"/>
      <c r="N4" s="29"/>
      <c r="O4" s="29" t="s">
        <v>3985</v>
      </c>
      <c r="P4" s="29" t="s">
        <v>3986</v>
      </c>
      <c r="Q4" s="29"/>
      <c r="R4" s="29"/>
      <c r="S4" s="28"/>
    </row>
    <row r="5" s="22" customFormat="1" ht="23" customHeight="1" spans="1:19">
      <c r="A5" s="30"/>
      <c r="B5" s="31" t="s">
        <v>85</v>
      </c>
      <c r="C5" s="31"/>
      <c r="D5" s="30"/>
      <c r="E5" s="30"/>
      <c r="F5" s="31"/>
      <c r="G5" s="31">
        <f>G6+G32+G58+G59+G60+G86</f>
        <v>14809.32546</v>
      </c>
      <c r="H5" s="31">
        <f t="shared" ref="G5:L5" si="0">H6+H32+H58+H59+H60+H86</f>
        <v>9603.35846</v>
      </c>
      <c r="I5" s="31">
        <f t="shared" si="0"/>
        <v>5784.5</v>
      </c>
      <c r="J5" s="31">
        <f t="shared" si="0"/>
        <v>900</v>
      </c>
      <c r="K5" s="31">
        <f t="shared" si="0"/>
        <v>39438</v>
      </c>
      <c r="L5" s="31">
        <f t="shared" si="0"/>
        <v>142552</v>
      </c>
      <c r="M5" s="31"/>
      <c r="N5" s="31"/>
      <c r="O5" s="31"/>
      <c r="P5" s="31"/>
      <c r="Q5" s="31"/>
      <c r="R5" s="31"/>
      <c r="S5" s="30"/>
    </row>
    <row r="6" s="21" customFormat="1" ht="25" customHeight="1" spans="1:19">
      <c r="A6" s="32" t="s">
        <v>8</v>
      </c>
      <c r="B6" s="32" t="s">
        <v>72</v>
      </c>
      <c r="C6" s="32"/>
      <c r="D6" s="32"/>
      <c r="E6" s="32"/>
      <c r="F6" s="32"/>
      <c r="G6" s="33">
        <f>SUM(G7:G31)</f>
        <v>73</v>
      </c>
      <c r="H6" s="33">
        <f>SUM(H7:H31)</f>
        <v>73</v>
      </c>
      <c r="I6" s="33">
        <v>0</v>
      </c>
      <c r="J6" s="33">
        <v>0</v>
      </c>
      <c r="K6" s="33">
        <f>SUM(K7:K31)</f>
        <v>132</v>
      </c>
      <c r="L6" s="33">
        <f>SUM(L7:L31)</f>
        <v>396</v>
      </c>
      <c r="M6" s="37"/>
      <c r="N6" s="38"/>
      <c r="O6" s="39"/>
      <c r="P6" s="39"/>
      <c r="Q6" s="38"/>
      <c r="R6" s="38"/>
      <c r="S6" s="38"/>
    </row>
    <row r="7" s="21" customFormat="1" ht="40" customHeight="1" spans="1:19">
      <c r="A7" s="34">
        <v>1</v>
      </c>
      <c r="B7" s="35" t="s">
        <v>3987</v>
      </c>
      <c r="C7" s="35" t="s">
        <v>72</v>
      </c>
      <c r="D7" s="35" t="s">
        <v>3988</v>
      </c>
      <c r="E7" s="35" t="s">
        <v>3989</v>
      </c>
      <c r="F7" s="35" t="s">
        <v>177</v>
      </c>
      <c r="G7" s="35">
        <v>1</v>
      </c>
      <c r="H7" s="35">
        <v>1</v>
      </c>
      <c r="I7" s="35">
        <v>0</v>
      </c>
      <c r="J7" s="35">
        <v>0</v>
      </c>
      <c r="K7" s="35">
        <v>1</v>
      </c>
      <c r="L7" s="35">
        <v>3</v>
      </c>
      <c r="M7" s="35" t="s">
        <v>3990</v>
      </c>
      <c r="N7" s="35" t="s">
        <v>113</v>
      </c>
      <c r="O7" s="35">
        <v>2019.4</v>
      </c>
      <c r="P7" s="35">
        <v>2019.12</v>
      </c>
      <c r="Q7" s="35" t="s">
        <v>73</v>
      </c>
      <c r="R7" s="35" t="s">
        <v>124</v>
      </c>
      <c r="S7" s="35"/>
    </row>
    <row r="8" s="21" customFormat="1" ht="40" customHeight="1" spans="1:19">
      <c r="A8" s="34">
        <v>2</v>
      </c>
      <c r="B8" s="35" t="s">
        <v>3987</v>
      </c>
      <c r="C8" s="35" t="s">
        <v>72</v>
      </c>
      <c r="D8" s="35" t="s">
        <v>1237</v>
      </c>
      <c r="E8" s="35" t="s">
        <v>3989</v>
      </c>
      <c r="F8" s="35" t="s">
        <v>177</v>
      </c>
      <c r="G8" s="35">
        <v>1</v>
      </c>
      <c r="H8" s="35">
        <v>1</v>
      </c>
      <c r="I8" s="35">
        <v>0</v>
      </c>
      <c r="J8" s="35">
        <v>0</v>
      </c>
      <c r="K8" s="35">
        <v>1</v>
      </c>
      <c r="L8" s="35">
        <v>3</v>
      </c>
      <c r="M8" s="35" t="s">
        <v>3990</v>
      </c>
      <c r="N8" s="35" t="s">
        <v>113</v>
      </c>
      <c r="O8" s="35">
        <v>2019.4</v>
      </c>
      <c r="P8" s="35">
        <v>2019.12</v>
      </c>
      <c r="Q8" s="35" t="s">
        <v>73</v>
      </c>
      <c r="R8" s="35" t="s">
        <v>124</v>
      </c>
      <c r="S8" s="35"/>
    </row>
    <row r="9" s="21" customFormat="1" ht="40" customHeight="1" spans="1:19">
      <c r="A9" s="34">
        <v>3</v>
      </c>
      <c r="B9" s="35" t="s">
        <v>3987</v>
      </c>
      <c r="C9" s="35" t="s">
        <v>72</v>
      </c>
      <c r="D9" s="35" t="s">
        <v>2930</v>
      </c>
      <c r="E9" s="35" t="s">
        <v>3989</v>
      </c>
      <c r="F9" s="35" t="s">
        <v>177</v>
      </c>
      <c r="G9" s="35">
        <v>1</v>
      </c>
      <c r="H9" s="35">
        <v>1</v>
      </c>
      <c r="I9" s="35">
        <v>0</v>
      </c>
      <c r="J9" s="35">
        <v>0</v>
      </c>
      <c r="K9" s="35">
        <v>1</v>
      </c>
      <c r="L9" s="35">
        <v>3</v>
      </c>
      <c r="M9" s="35" t="s">
        <v>3990</v>
      </c>
      <c r="N9" s="35" t="s">
        <v>113</v>
      </c>
      <c r="O9" s="35">
        <v>2019.4</v>
      </c>
      <c r="P9" s="35">
        <v>2019.12</v>
      </c>
      <c r="Q9" s="35" t="s">
        <v>73</v>
      </c>
      <c r="R9" s="35" t="s">
        <v>124</v>
      </c>
      <c r="S9" s="35"/>
    </row>
    <row r="10" s="21" customFormat="1" ht="40" customHeight="1" spans="1:19">
      <c r="A10" s="34">
        <v>4</v>
      </c>
      <c r="B10" s="35" t="s">
        <v>3987</v>
      </c>
      <c r="C10" s="35" t="s">
        <v>72</v>
      </c>
      <c r="D10" s="35" t="s">
        <v>3991</v>
      </c>
      <c r="E10" s="35" t="s">
        <v>3989</v>
      </c>
      <c r="F10" s="35" t="s">
        <v>177</v>
      </c>
      <c r="G10" s="35">
        <v>1</v>
      </c>
      <c r="H10" s="35">
        <v>1</v>
      </c>
      <c r="I10" s="35">
        <v>0</v>
      </c>
      <c r="J10" s="35">
        <v>0</v>
      </c>
      <c r="K10" s="35">
        <v>1</v>
      </c>
      <c r="L10" s="35">
        <v>3</v>
      </c>
      <c r="M10" s="35" t="s">
        <v>3990</v>
      </c>
      <c r="N10" s="35" t="s">
        <v>113</v>
      </c>
      <c r="O10" s="35">
        <v>2019.4</v>
      </c>
      <c r="P10" s="35">
        <v>2019.12</v>
      </c>
      <c r="Q10" s="35" t="s">
        <v>73</v>
      </c>
      <c r="R10" s="35" t="s">
        <v>124</v>
      </c>
      <c r="S10" s="35"/>
    </row>
    <row r="11" s="21" customFormat="1" ht="40" customHeight="1" spans="1:19">
      <c r="A11" s="34">
        <v>5</v>
      </c>
      <c r="B11" s="35" t="s">
        <v>3987</v>
      </c>
      <c r="C11" s="35" t="s">
        <v>72</v>
      </c>
      <c r="D11" s="35" t="s">
        <v>1231</v>
      </c>
      <c r="E11" s="35" t="s">
        <v>3989</v>
      </c>
      <c r="F11" s="35" t="s">
        <v>177</v>
      </c>
      <c r="G11" s="35">
        <v>1</v>
      </c>
      <c r="H11" s="35">
        <v>1</v>
      </c>
      <c r="I11" s="35">
        <v>0</v>
      </c>
      <c r="J11" s="35">
        <v>0</v>
      </c>
      <c r="K11" s="35">
        <v>1</v>
      </c>
      <c r="L11" s="35">
        <v>3</v>
      </c>
      <c r="M11" s="35" t="s">
        <v>3990</v>
      </c>
      <c r="N11" s="35" t="s">
        <v>113</v>
      </c>
      <c r="O11" s="35">
        <v>2019.4</v>
      </c>
      <c r="P11" s="35">
        <v>2019.12</v>
      </c>
      <c r="Q11" s="35" t="s">
        <v>73</v>
      </c>
      <c r="R11" s="35" t="s">
        <v>124</v>
      </c>
      <c r="S11" s="35"/>
    </row>
    <row r="12" s="21" customFormat="1" ht="40" customHeight="1" spans="1:19">
      <c r="A12" s="34">
        <v>6</v>
      </c>
      <c r="B12" s="35" t="s">
        <v>3987</v>
      </c>
      <c r="C12" s="35" t="s">
        <v>72</v>
      </c>
      <c r="D12" s="35" t="s">
        <v>3992</v>
      </c>
      <c r="E12" s="35" t="s">
        <v>3989</v>
      </c>
      <c r="F12" s="35" t="s">
        <v>177</v>
      </c>
      <c r="G12" s="35">
        <v>1</v>
      </c>
      <c r="H12" s="35">
        <v>1</v>
      </c>
      <c r="I12" s="35">
        <v>0</v>
      </c>
      <c r="J12" s="35">
        <v>0</v>
      </c>
      <c r="K12" s="35">
        <v>1</v>
      </c>
      <c r="L12" s="35">
        <v>3</v>
      </c>
      <c r="M12" s="35" t="s">
        <v>3990</v>
      </c>
      <c r="N12" s="35" t="s">
        <v>113</v>
      </c>
      <c r="O12" s="35">
        <v>2019.4</v>
      </c>
      <c r="P12" s="35">
        <v>2019.12</v>
      </c>
      <c r="Q12" s="35" t="s">
        <v>73</v>
      </c>
      <c r="R12" s="35" t="s">
        <v>124</v>
      </c>
      <c r="S12" s="35"/>
    </row>
    <row r="13" s="21" customFormat="1" ht="40" customHeight="1" spans="1:19">
      <c r="A13" s="34">
        <v>7</v>
      </c>
      <c r="B13" s="35" t="s">
        <v>3987</v>
      </c>
      <c r="C13" s="35" t="s">
        <v>72</v>
      </c>
      <c r="D13" s="35" t="s">
        <v>3993</v>
      </c>
      <c r="E13" s="35" t="s">
        <v>3989</v>
      </c>
      <c r="F13" s="35" t="s">
        <v>177</v>
      </c>
      <c r="G13" s="35">
        <v>1</v>
      </c>
      <c r="H13" s="35">
        <v>1</v>
      </c>
      <c r="I13" s="35">
        <v>0</v>
      </c>
      <c r="J13" s="35">
        <v>0</v>
      </c>
      <c r="K13" s="35">
        <v>1</v>
      </c>
      <c r="L13" s="35">
        <v>3</v>
      </c>
      <c r="M13" s="35" t="s">
        <v>3990</v>
      </c>
      <c r="N13" s="35" t="s">
        <v>113</v>
      </c>
      <c r="O13" s="35">
        <v>2019.4</v>
      </c>
      <c r="P13" s="35">
        <v>2019.12</v>
      </c>
      <c r="Q13" s="35" t="s">
        <v>73</v>
      </c>
      <c r="R13" s="35" t="s">
        <v>124</v>
      </c>
      <c r="S13" s="35"/>
    </row>
    <row r="14" s="21" customFormat="1" ht="40" customHeight="1" spans="1:19">
      <c r="A14" s="34">
        <v>8</v>
      </c>
      <c r="B14" s="35" t="s">
        <v>3987</v>
      </c>
      <c r="C14" s="35" t="s">
        <v>72</v>
      </c>
      <c r="D14" s="35" t="s">
        <v>3994</v>
      </c>
      <c r="E14" s="35" t="s">
        <v>3989</v>
      </c>
      <c r="F14" s="35" t="s">
        <v>177</v>
      </c>
      <c r="G14" s="35">
        <v>1</v>
      </c>
      <c r="H14" s="35">
        <v>1</v>
      </c>
      <c r="I14" s="35">
        <v>0</v>
      </c>
      <c r="J14" s="35">
        <v>0</v>
      </c>
      <c r="K14" s="35">
        <v>1</v>
      </c>
      <c r="L14" s="35">
        <v>3</v>
      </c>
      <c r="M14" s="35" t="s">
        <v>3990</v>
      </c>
      <c r="N14" s="35" t="s">
        <v>113</v>
      </c>
      <c r="O14" s="35">
        <v>2019.4</v>
      </c>
      <c r="P14" s="35">
        <v>2019.12</v>
      </c>
      <c r="Q14" s="35" t="s">
        <v>73</v>
      </c>
      <c r="R14" s="35" t="s">
        <v>124</v>
      </c>
      <c r="S14" s="35"/>
    </row>
    <row r="15" s="21" customFormat="1" ht="40" customHeight="1" spans="1:19">
      <c r="A15" s="34">
        <v>9</v>
      </c>
      <c r="B15" s="35" t="s">
        <v>3987</v>
      </c>
      <c r="C15" s="35" t="s">
        <v>72</v>
      </c>
      <c r="D15" s="35" t="s">
        <v>3995</v>
      </c>
      <c r="E15" s="35" t="s">
        <v>3989</v>
      </c>
      <c r="F15" s="35" t="s">
        <v>177</v>
      </c>
      <c r="G15" s="35">
        <v>1</v>
      </c>
      <c r="H15" s="35">
        <v>1</v>
      </c>
      <c r="I15" s="35">
        <v>0</v>
      </c>
      <c r="J15" s="35">
        <v>0</v>
      </c>
      <c r="K15" s="35">
        <v>1</v>
      </c>
      <c r="L15" s="35">
        <v>3</v>
      </c>
      <c r="M15" s="35" t="s">
        <v>3990</v>
      </c>
      <c r="N15" s="35" t="s">
        <v>113</v>
      </c>
      <c r="O15" s="35">
        <v>2019.4</v>
      </c>
      <c r="P15" s="35">
        <v>2019.12</v>
      </c>
      <c r="Q15" s="35" t="s">
        <v>73</v>
      </c>
      <c r="R15" s="35" t="s">
        <v>124</v>
      </c>
      <c r="S15" s="35"/>
    </row>
    <row r="16" s="21" customFormat="1" ht="40" customHeight="1" spans="1:19">
      <c r="A16" s="34">
        <v>10</v>
      </c>
      <c r="B16" s="35" t="s">
        <v>3987</v>
      </c>
      <c r="C16" s="35" t="s">
        <v>72</v>
      </c>
      <c r="D16" s="35" t="s">
        <v>3996</v>
      </c>
      <c r="E16" s="35" t="s">
        <v>3989</v>
      </c>
      <c r="F16" s="35" t="s">
        <v>177</v>
      </c>
      <c r="G16" s="35">
        <v>1</v>
      </c>
      <c r="H16" s="35">
        <v>1</v>
      </c>
      <c r="I16" s="35">
        <v>0</v>
      </c>
      <c r="J16" s="35">
        <v>0</v>
      </c>
      <c r="K16" s="35">
        <v>1</v>
      </c>
      <c r="L16" s="35">
        <v>3</v>
      </c>
      <c r="M16" s="35" t="s">
        <v>3990</v>
      </c>
      <c r="N16" s="35" t="s">
        <v>113</v>
      </c>
      <c r="O16" s="35">
        <v>2019.4</v>
      </c>
      <c r="P16" s="35">
        <v>2019.12</v>
      </c>
      <c r="Q16" s="35" t="s">
        <v>73</v>
      </c>
      <c r="R16" s="35" t="s">
        <v>124</v>
      </c>
      <c r="S16" s="35"/>
    </row>
    <row r="17" s="21" customFormat="1" ht="40" customHeight="1" spans="1:19">
      <c r="A17" s="34">
        <v>11</v>
      </c>
      <c r="B17" s="35" t="s">
        <v>3987</v>
      </c>
      <c r="C17" s="35" t="s">
        <v>72</v>
      </c>
      <c r="D17" s="35" t="s">
        <v>3997</v>
      </c>
      <c r="E17" s="35" t="s">
        <v>3989</v>
      </c>
      <c r="F17" s="35" t="s">
        <v>177</v>
      </c>
      <c r="G17" s="35">
        <v>1</v>
      </c>
      <c r="H17" s="35">
        <v>1</v>
      </c>
      <c r="I17" s="35">
        <v>0</v>
      </c>
      <c r="J17" s="35">
        <v>0</v>
      </c>
      <c r="K17" s="35">
        <v>1</v>
      </c>
      <c r="L17" s="35">
        <v>3</v>
      </c>
      <c r="M17" s="35" t="s">
        <v>3990</v>
      </c>
      <c r="N17" s="35" t="s">
        <v>113</v>
      </c>
      <c r="O17" s="35">
        <v>2019.4</v>
      </c>
      <c r="P17" s="35">
        <v>2019.12</v>
      </c>
      <c r="Q17" s="35" t="s">
        <v>73</v>
      </c>
      <c r="R17" s="35" t="s">
        <v>124</v>
      </c>
      <c r="S17" s="35"/>
    </row>
    <row r="18" s="21" customFormat="1" ht="40" customHeight="1" spans="1:19">
      <c r="A18" s="34">
        <v>12</v>
      </c>
      <c r="B18" s="35" t="s">
        <v>3987</v>
      </c>
      <c r="C18" s="35" t="s">
        <v>72</v>
      </c>
      <c r="D18" s="35" t="s">
        <v>1323</v>
      </c>
      <c r="E18" s="35" t="s">
        <v>3989</v>
      </c>
      <c r="F18" s="35" t="s">
        <v>177</v>
      </c>
      <c r="G18" s="35">
        <v>1</v>
      </c>
      <c r="H18" s="35">
        <v>1</v>
      </c>
      <c r="I18" s="35">
        <v>0</v>
      </c>
      <c r="J18" s="35">
        <v>0</v>
      </c>
      <c r="K18" s="35">
        <v>1</v>
      </c>
      <c r="L18" s="35">
        <v>3</v>
      </c>
      <c r="M18" s="35" t="s">
        <v>3990</v>
      </c>
      <c r="N18" s="35" t="s">
        <v>113</v>
      </c>
      <c r="O18" s="35">
        <v>2019.4</v>
      </c>
      <c r="P18" s="35">
        <v>2019.12</v>
      </c>
      <c r="Q18" s="35" t="s">
        <v>73</v>
      </c>
      <c r="R18" s="35" t="s">
        <v>124</v>
      </c>
      <c r="S18" s="35"/>
    </row>
    <row r="19" s="21" customFormat="1" ht="40" customHeight="1" spans="1:19">
      <c r="A19" s="34">
        <v>13</v>
      </c>
      <c r="B19" s="35" t="s">
        <v>3987</v>
      </c>
      <c r="C19" s="35" t="s">
        <v>72</v>
      </c>
      <c r="D19" s="35" t="s">
        <v>3998</v>
      </c>
      <c r="E19" s="35" t="s">
        <v>3989</v>
      </c>
      <c r="F19" s="35" t="s">
        <v>177</v>
      </c>
      <c r="G19" s="35">
        <v>1</v>
      </c>
      <c r="H19" s="35">
        <v>1</v>
      </c>
      <c r="I19" s="35">
        <v>0</v>
      </c>
      <c r="J19" s="35">
        <v>0</v>
      </c>
      <c r="K19" s="35">
        <v>1</v>
      </c>
      <c r="L19" s="35">
        <v>3</v>
      </c>
      <c r="M19" s="35" t="s">
        <v>3990</v>
      </c>
      <c r="N19" s="35" t="s">
        <v>113</v>
      </c>
      <c r="O19" s="35">
        <v>2019.4</v>
      </c>
      <c r="P19" s="35">
        <v>2019.12</v>
      </c>
      <c r="Q19" s="35" t="s">
        <v>73</v>
      </c>
      <c r="R19" s="35" t="s">
        <v>124</v>
      </c>
      <c r="S19" s="35"/>
    </row>
    <row r="20" s="21" customFormat="1" ht="40" customHeight="1" spans="1:19">
      <c r="A20" s="34">
        <v>14</v>
      </c>
      <c r="B20" s="35" t="s">
        <v>3987</v>
      </c>
      <c r="C20" s="35" t="s">
        <v>72</v>
      </c>
      <c r="D20" s="35" t="s">
        <v>3999</v>
      </c>
      <c r="E20" s="35" t="s">
        <v>3989</v>
      </c>
      <c r="F20" s="35" t="s">
        <v>177</v>
      </c>
      <c r="G20" s="35">
        <v>1</v>
      </c>
      <c r="H20" s="35">
        <v>1</v>
      </c>
      <c r="I20" s="35">
        <v>0</v>
      </c>
      <c r="J20" s="35">
        <v>0</v>
      </c>
      <c r="K20" s="35">
        <v>1</v>
      </c>
      <c r="L20" s="35">
        <v>3</v>
      </c>
      <c r="M20" s="35" t="s">
        <v>3990</v>
      </c>
      <c r="N20" s="35" t="s">
        <v>113</v>
      </c>
      <c r="O20" s="35">
        <v>2019.4</v>
      </c>
      <c r="P20" s="35">
        <v>2019.12</v>
      </c>
      <c r="Q20" s="35" t="s">
        <v>73</v>
      </c>
      <c r="R20" s="35" t="s">
        <v>124</v>
      </c>
      <c r="S20" s="35"/>
    </row>
    <row r="21" s="21" customFormat="1" ht="40" customHeight="1" spans="1:19">
      <c r="A21" s="34">
        <v>15</v>
      </c>
      <c r="B21" s="35" t="s">
        <v>3987</v>
      </c>
      <c r="C21" s="35" t="s">
        <v>72</v>
      </c>
      <c r="D21" s="35" t="s">
        <v>4000</v>
      </c>
      <c r="E21" s="35" t="s">
        <v>3989</v>
      </c>
      <c r="F21" s="35" t="s">
        <v>177</v>
      </c>
      <c r="G21" s="35">
        <v>1</v>
      </c>
      <c r="H21" s="35">
        <v>1</v>
      </c>
      <c r="I21" s="35">
        <v>0</v>
      </c>
      <c r="J21" s="35">
        <v>0</v>
      </c>
      <c r="K21" s="35">
        <v>1</v>
      </c>
      <c r="L21" s="35">
        <v>3</v>
      </c>
      <c r="M21" s="35" t="s">
        <v>3990</v>
      </c>
      <c r="N21" s="35" t="s">
        <v>113</v>
      </c>
      <c r="O21" s="35">
        <v>2019.4</v>
      </c>
      <c r="P21" s="35">
        <v>2019.12</v>
      </c>
      <c r="Q21" s="35" t="s">
        <v>73</v>
      </c>
      <c r="R21" s="35" t="s">
        <v>124</v>
      </c>
      <c r="S21" s="35"/>
    </row>
    <row r="22" s="21" customFormat="1" ht="40" customHeight="1" spans="1:19">
      <c r="A22" s="34">
        <v>16</v>
      </c>
      <c r="B22" s="35" t="s">
        <v>3987</v>
      </c>
      <c r="C22" s="35" t="s">
        <v>72</v>
      </c>
      <c r="D22" s="35" t="s">
        <v>4001</v>
      </c>
      <c r="E22" s="35" t="s">
        <v>3989</v>
      </c>
      <c r="F22" s="35" t="s">
        <v>177</v>
      </c>
      <c r="G22" s="35">
        <v>1</v>
      </c>
      <c r="H22" s="35">
        <v>1</v>
      </c>
      <c r="I22" s="35">
        <v>0</v>
      </c>
      <c r="J22" s="35">
        <v>0</v>
      </c>
      <c r="K22" s="35">
        <v>1</v>
      </c>
      <c r="L22" s="35">
        <v>3</v>
      </c>
      <c r="M22" s="35" t="s">
        <v>3990</v>
      </c>
      <c r="N22" s="35" t="s">
        <v>113</v>
      </c>
      <c r="O22" s="35">
        <v>2019.4</v>
      </c>
      <c r="P22" s="35">
        <v>2019.12</v>
      </c>
      <c r="Q22" s="35" t="s">
        <v>73</v>
      </c>
      <c r="R22" s="35" t="s">
        <v>124</v>
      </c>
      <c r="S22" s="35"/>
    </row>
    <row r="23" s="21" customFormat="1" ht="40" customHeight="1" spans="1:19">
      <c r="A23" s="34">
        <v>17</v>
      </c>
      <c r="B23" s="35" t="s">
        <v>3987</v>
      </c>
      <c r="C23" s="35" t="s">
        <v>72</v>
      </c>
      <c r="D23" s="35" t="s">
        <v>4002</v>
      </c>
      <c r="E23" s="35" t="s">
        <v>3989</v>
      </c>
      <c r="F23" s="35" t="s">
        <v>177</v>
      </c>
      <c r="G23" s="35">
        <v>1</v>
      </c>
      <c r="H23" s="35">
        <v>1</v>
      </c>
      <c r="I23" s="35">
        <v>0</v>
      </c>
      <c r="J23" s="35">
        <v>0</v>
      </c>
      <c r="K23" s="35">
        <v>1</v>
      </c>
      <c r="L23" s="35">
        <v>3</v>
      </c>
      <c r="M23" s="35" t="s">
        <v>3990</v>
      </c>
      <c r="N23" s="35" t="s">
        <v>113</v>
      </c>
      <c r="O23" s="35">
        <v>2019.4</v>
      </c>
      <c r="P23" s="35">
        <v>2019.12</v>
      </c>
      <c r="Q23" s="35" t="s">
        <v>73</v>
      </c>
      <c r="R23" s="35" t="s">
        <v>124</v>
      </c>
      <c r="S23" s="35"/>
    </row>
    <row r="24" s="21" customFormat="1" ht="40" customHeight="1" spans="1:19">
      <c r="A24" s="34">
        <v>18</v>
      </c>
      <c r="B24" s="35" t="s">
        <v>3987</v>
      </c>
      <c r="C24" s="35" t="s">
        <v>72</v>
      </c>
      <c r="D24" s="35" t="s">
        <v>4003</v>
      </c>
      <c r="E24" s="35" t="s">
        <v>3989</v>
      </c>
      <c r="F24" s="35" t="s">
        <v>177</v>
      </c>
      <c r="G24" s="35">
        <v>1</v>
      </c>
      <c r="H24" s="35">
        <v>1</v>
      </c>
      <c r="I24" s="35">
        <v>0</v>
      </c>
      <c r="J24" s="35">
        <v>0</v>
      </c>
      <c r="K24" s="35">
        <v>1</v>
      </c>
      <c r="L24" s="35">
        <v>3</v>
      </c>
      <c r="M24" s="35" t="s">
        <v>3990</v>
      </c>
      <c r="N24" s="35" t="s">
        <v>113</v>
      </c>
      <c r="O24" s="35">
        <v>2019.4</v>
      </c>
      <c r="P24" s="35">
        <v>2019.12</v>
      </c>
      <c r="Q24" s="35" t="s">
        <v>73</v>
      </c>
      <c r="R24" s="35" t="s">
        <v>124</v>
      </c>
      <c r="S24" s="35"/>
    </row>
    <row r="25" s="21" customFormat="1" ht="40" customHeight="1" spans="1:19">
      <c r="A25" s="34">
        <v>19</v>
      </c>
      <c r="B25" s="35" t="s">
        <v>3987</v>
      </c>
      <c r="C25" s="35" t="s">
        <v>72</v>
      </c>
      <c r="D25" s="35" t="s">
        <v>4004</v>
      </c>
      <c r="E25" s="35" t="s">
        <v>3989</v>
      </c>
      <c r="F25" s="35" t="s">
        <v>177</v>
      </c>
      <c r="G25" s="35">
        <v>1</v>
      </c>
      <c r="H25" s="35">
        <v>1</v>
      </c>
      <c r="I25" s="35">
        <v>0</v>
      </c>
      <c r="J25" s="35">
        <v>0</v>
      </c>
      <c r="K25" s="35">
        <v>1</v>
      </c>
      <c r="L25" s="35">
        <v>3</v>
      </c>
      <c r="M25" s="35" t="s">
        <v>3990</v>
      </c>
      <c r="N25" s="35" t="s">
        <v>113</v>
      </c>
      <c r="O25" s="35">
        <v>2019.4</v>
      </c>
      <c r="P25" s="35">
        <v>2019.12</v>
      </c>
      <c r="Q25" s="35" t="s">
        <v>73</v>
      </c>
      <c r="R25" s="35" t="s">
        <v>124</v>
      </c>
      <c r="S25" s="35"/>
    </row>
    <row r="26" s="21" customFormat="1" ht="40" customHeight="1" spans="1:19">
      <c r="A26" s="34">
        <v>20</v>
      </c>
      <c r="B26" s="35" t="s">
        <v>3987</v>
      </c>
      <c r="C26" s="35" t="s">
        <v>72</v>
      </c>
      <c r="D26" s="35" t="s">
        <v>1152</v>
      </c>
      <c r="E26" s="35" t="s">
        <v>3989</v>
      </c>
      <c r="F26" s="35" t="s">
        <v>177</v>
      </c>
      <c r="G26" s="35">
        <v>1</v>
      </c>
      <c r="H26" s="35">
        <v>1</v>
      </c>
      <c r="I26" s="35">
        <v>0</v>
      </c>
      <c r="J26" s="35">
        <v>0</v>
      </c>
      <c r="K26" s="35">
        <v>1</v>
      </c>
      <c r="L26" s="35">
        <v>3</v>
      </c>
      <c r="M26" s="35" t="s">
        <v>3990</v>
      </c>
      <c r="N26" s="35" t="s">
        <v>113</v>
      </c>
      <c r="O26" s="35">
        <v>2019.4</v>
      </c>
      <c r="P26" s="35">
        <v>2019.12</v>
      </c>
      <c r="Q26" s="35" t="s">
        <v>73</v>
      </c>
      <c r="R26" s="35" t="s">
        <v>124</v>
      </c>
      <c r="S26" s="35"/>
    </row>
    <row r="27" s="21" customFormat="1" ht="40" customHeight="1" spans="1:19">
      <c r="A27" s="34">
        <v>21</v>
      </c>
      <c r="B27" s="35" t="s">
        <v>3987</v>
      </c>
      <c r="C27" s="35" t="s">
        <v>72</v>
      </c>
      <c r="D27" s="35" t="s">
        <v>916</v>
      </c>
      <c r="E27" s="35" t="s">
        <v>3989</v>
      </c>
      <c r="F27" s="35" t="s">
        <v>177</v>
      </c>
      <c r="G27" s="35">
        <v>1</v>
      </c>
      <c r="H27" s="35">
        <v>1</v>
      </c>
      <c r="I27" s="35">
        <v>0</v>
      </c>
      <c r="J27" s="35">
        <v>0</v>
      </c>
      <c r="K27" s="35">
        <v>1</v>
      </c>
      <c r="L27" s="35">
        <v>3</v>
      </c>
      <c r="M27" s="35" t="s">
        <v>3990</v>
      </c>
      <c r="N27" s="35" t="s">
        <v>113</v>
      </c>
      <c r="O27" s="35">
        <v>2019.4</v>
      </c>
      <c r="P27" s="35">
        <v>2019.12</v>
      </c>
      <c r="Q27" s="35" t="s">
        <v>73</v>
      </c>
      <c r="R27" s="35" t="s">
        <v>124</v>
      </c>
      <c r="S27" s="35"/>
    </row>
    <row r="28" s="21" customFormat="1" ht="40" customHeight="1" spans="1:19">
      <c r="A28" s="34">
        <v>22</v>
      </c>
      <c r="B28" s="35" t="s">
        <v>3987</v>
      </c>
      <c r="C28" s="35" t="s">
        <v>72</v>
      </c>
      <c r="D28" s="35" t="s">
        <v>4005</v>
      </c>
      <c r="E28" s="35" t="s">
        <v>3989</v>
      </c>
      <c r="F28" s="35" t="s">
        <v>177</v>
      </c>
      <c r="G28" s="35">
        <v>1</v>
      </c>
      <c r="H28" s="35">
        <v>1</v>
      </c>
      <c r="I28" s="35">
        <v>0</v>
      </c>
      <c r="J28" s="35">
        <v>0</v>
      </c>
      <c r="K28" s="35">
        <v>1</v>
      </c>
      <c r="L28" s="35">
        <v>3</v>
      </c>
      <c r="M28" s="35" t="s">
        <v>3990</v>
      </c>
      <c r="N28" s="35" t="s">
        <v>113</v>
      </c>
      <c r="O28" s="35">
        <v>2019.4</v>
      </c>
      <c r="P28" s="35">
        <v>2019.12</v>
      </c>
      <c r="Q28" s="35" t="s">
        <v>73</v>
      </c>
      <c r="R28" s="35" t="s">
        <v>124</v>
      </c>
      <c r="S28" s="35"/>
    </row>
    <row r="29" s="21" customFormat="1" ht="107" customHeight="1" spans="1:19">
      <c r="A29" s="35">
        <v>23</v>
      </c>
      <c r="B29" s="35" t="s">
        <v>4006</v>
      </c>
      <c r="C29" s="35" t="s">
        <v>72</v>
      </c>
      <c r="D29" s="35" t="s">
        <v>4007</v>
      </c>
      <c r="E29" s="35" t="s">
        <v>4008</v>
      </c>
      <c r="F29" s="35" t="s">
        <v>4009</v>
      </c>
      <c r="G29" s="35">
        <v>10</v>
      </c>
      <c r="H29" s="35">
        <v>10</v>
      </c>
      <c r="I29" s="35">
        <v>0</v>
      </c>
      <c r="J29" s="35">
        <v>0</v>
      </c>
      <c r="K29" s="35">
        <v>10</v>
      </c>
      <c r="L29" s="35">
        <v>30</v>
      </c>
      <c r="M29" s="35" t="s">
        <v>4010</v>
      </c>
      <c r="N29" s="35" t="s">
        <v>4011</v>
      </c>
      <c r="O29" s="35">
        <v>2019.1</v>
      </c>
      <c r="P29" s="35">
        <v>2019.12</v>
      </c>
      <c r="Q29" s="35" t="s">
        <v>73</v>
      </c>
      <c r="R29" s="35"/>
      <c r="S29" s="35"/>
    </row>
    <row r="30" s="21" customFormat="1" ht="54" customHeight="1" spans="1:19">
      <c r="A30" s="35">
        <v>24</v>
      </c>
      <c r="B30" s="35" t="s">
        <v>4012</v>
      </c>
      <c r="C30" s="35" t="s">
        <v>72</v>
      </c>
      <c r="D30" s="35" t="s">
        <v>992</v>
      </c>
      <c r="E30" s="35" t="s">
        <v>4013</v>
      </c>
      <c r="F30" s="35" t="s">
        <v>177</v>
      </c>
      <c r="G30" s="35">
        <v>20</v>
      </c>
      <c r="H30" s="35">
        <v>20</v>
      </c>
      <c r="I30" s="35">
        <v>0</v>
      </c>
      <c r="J30" s="35">
        <v>0</v>
      </c>
      <c r="K30" s="35">
        <v>50</v>
      </c>
      <c r="L30" s="35">
        <v>150</v>
      </c>
      <c r="M30" s="35" t="s">
        <v>4014</v>
      </c>
      <c r="N30" s="35" t="s">
        <v>113</v>
      </c>
      <c r="O30" s="35">
        <v>2019.1</v>
      </c>
      <c r="P30" s="35">
        <v>2019.12</v>
      </c>
      <c r="Q30" s="35" t="s">
        <v>73</v>
      </c>
      <c r="R30" s="35"/>
      <c r="S30" s="35"/>
    </row>
    <row r="31" s="21" customFormat="1" ht="52" customHeight="1" spans="1:19">
      <c r="A31" s="35">
        <v>25</v>
      </c>
      <c r="B31" s="35" t="s">
        <v>4015</v>
      </c>
      <c r="C31" s="35" t="s">
        <v>72</v>
      </c>
      <c r="D31" s="35" t="s">
        <v>4016</v>
      </c>
      <c r="E31" s="35" t="s">
        <v>4017</v>
      </c>
      <c r="F31" s="35" t="s">
        <v>4009</v>
      </c>
      <c r="G31" s="35">
        <v>21</v>
      </c>
      <c r="H31" s="35">
        <v>21</v>
      </c>
      <c r="I31" s="35">
        <v>0</v>
      </c>
      <c r="J31" s="35">
        <v>0</v>
      </c>
      <c r="K31" s="35">
        <v>50</v>
      </c>
      <c r="L31" s="35">
        <v>150</v>
      </c>
      <c r="M31" s="35" t="s">
        <v>4017</v>
      </c>
      <c r="N31" s="35" t="s">
        <v>4011</v>
      </c>
      <c r="O31" s="35">
        <v>2019.1</v>
      </c>
      <c r="P31" s="35">
        <v>2019.12</v>
      </c>
      <c r="Q31" s="35" t="s">
        <v>73</v>
      </c>
      <c r="R31" s="35" t="s">
        <v>124</v>
      </c>
      <c r="S31" s="35"/>
    </row>
    <row r="32" s="22" customFormat="1" ht="32" customHeight="1" spans="1:19">
      <c r="A32" s="33" t="s">
        <v>28</v>
      </c>
      <c r="B32" s="33" t="s">
        <v>4018</v>
      </c>
      <c r="C32" s="33"/>
      <c r="D32" s="33"/>
      <c r="E32" s="33"/>
      <c r="F32" s="33"/>
      <c r="G32" s="31">
        <f>SUM(G33:G57)</f>
        <v>493</v>
      </c>
      <c r="H32" s="31">
        <f t="shared" ref="G32:L32" si="1">SUM(H33:H57)</f>
        <v>493</v>
      </c>
      <c r="I32" s="31">
        <f t="shared" si="1"/>
        <v>0</v>
      </c>
      <c r="J32" s="31">
        <f t="shared" si="1"/>
        <v>0</v>
      </c>
      <c r="K32" s="31">
        <f t="shared" si="1"/>
        <v>2704</v>
      </c>
      <c r="L32" s="31">
        <f t="shared" si="1"/>
        <v>10684</v>
      </c>
      <c r="M32" s="33"/>
      <c r="N32" s="33"/>
      <c r="O32" s="33"/>
      <c r="P32" s="33"/>
      <c r="Q32" s="33"/>
      <c r="R32" s="33"/>
      <c r="S32" s="33"/>
    </row>
    <row r="33" s="21" customFormat="1" ht="42" customHeight="1" spans="1:19">
      <c r="A33" s="35">
        <v>1</v>
      </c>
      <c r="B33" s="35" t="s">
        <v>4018</v>
      </c>
      <c r="C33" s="35" t="s">
        <v>71</v>
      </c>
      <c r="D33" s="35" t="s">
        <v>4019</v>
      </c>
      <c r="E33" s="35" t="s">
        <v>4020</v>
      </c>
      <c r="F33" s="35" t="s">
        <v>4009</v>
      </c>
      <c r="G33" s="35">
        <v>25</v>
      </c>
      <c r="H33" s="35">
        <v>25</v>
      </c>
      <c r="I33" s="35">
        <v>0</v>
      </c>
      <c r="J33" s="35">
        <v>0</v>
      </c>
      <c r="K33" s="35">
        <v>141</v>
      </c>
      <c r="L33" s="35">
        <v>568</v>
      </c>
      <c r="M33" s="35" t="s">
        <v>4021</v>
      </c>
      <c r="N33" s="35" t="s">
        <v>4022</v>
      </c>
      <c r="O33" s="40">
        <v>43466</v>
      </c>
      <c r="P33" s="40">
        <v>43800</v>
      </c>
      <c r="Q33" s="35" t="s">
        <v>4019</v>
      </c>
      <c r="R33" s="35"/>
      <c r="S33" s="35"/>
    </row>
    <row r="34" s="21" customFormat="1" ht="42" customHeight="1" spans="1:19">
      <c r="A34" s="35">
        <v>2</v>
      </c>
      <c r="B34" s="35" t="s">
        <v>4018</v>
      </c>
      <c r="C34" s="35" t="s">
        <v>71</v>
      </c>
      <c r="D34" s="35" t="s">
        <v>4023</v>
      </c>
      <c r="E34" s="35" t="s">
        <v>4024</v>
      </c>
      <c r="F34" s="35" t="s">
        <v>4009</v>
      </c>
      <c r="G34" s="35">
        <v>27</v>
      </c>
      <c r="H34" s="35">
        <v>27</v>
      </c>
      <c r="I34" s="35">
        <v>0</v>
      </c>
      <c r="J34" s="35">
        <v>0</v>
      </c>
      <c r="K34" s="35">
        <v>131</v>
      </c>
      <c r="L34" s="35">
        <v>554</v>
      </c>
      <c r="M34" s="35" t="s">
        <v>4021</v>
      </c>
      <c r="N34" s="35" t="s">
        <v>4025</v>
      </c>
      <c r="O34" s="40">
        <v>43466</v>
      </c>
      <c r="P34" s="40">
        <v>43800</v>
      </c>
      <c r="Q34" s="35" t="s">
        <v>4023</v>
      </c>
      <c r="R34" s="35"/>
      <c r="S34" s="35"/>
    </row>
    <row r="35" s="21" customFormat="1" ht="42" customHeight="1" spans="1:19">
      <c r="A35" s="35">
        <v>3</v>
      </c>
      <c r="B35" s="35" t="s">
        <v>4018</v>
      </c>
      <c r="C35" s="35" t="s">
        <v>71</v>
      </c>
      <c r="D35" s="35" t="s">
        <v>4026</v>
      </c>
      <c r="E35" s="35" t="s">
        <v>4027</v>
      </c>
      <c r="F35" s="35" t="s">
        <v>4009</v>
      </c>
      <c r="G35" s="35">
        <v>51</v>
      </c>
      <c r="H35" s="35">
        <v>51</v>
      </c>
      <c r="I35" s="35">
        <v>0</v>
      </c>
      <c r="J35" s="35">
        <v>0</v>
      </c>
      <c r="K35" s="35">
        <v>259</v>
      </c>
      <c r="L35" s="35">
        <v>952</v>
      </c>
      <c r="M35" s="35" t="s">
        <v>4021</v>
      </c>
      <c r="N35" s="35" t="s">
        <v>4028</v>
      </c>
      <c r="O35" s="40">
        <v>43466</v>
      </c>
      <c r="P35" s="40">
        <v>43800</v>
      </c>
      <c r="Q35" s="35" t="s">
        <v>4026</v>
      </c>
      <c r="R35" s="35"/>
      <c r="S35" s="35"/>
    </row>
    <row r="36" s="21" customFormat="1" ht="42" customHeight="1" spans="1:19">
      <c r="A36" s="35">
        <v>4</v>
      </c>
      <c r="B36" s="35" t="s">
        <v>4018</v>
      </c>
      <c r="C36" s="35" t="s">
        <v>71</v>
      </c>
      <c r="D36" s="35" t="s">
        <v>4029</v>
      </c>
      <c r="E36" s="35" t="s">
        <v>4030</v>
      </c>
      <c r="F36" s="35" t="s">
        <v>4009</v>
      </c>
      <c r="G36" s="35">
        <v>17</v>
      </c>
      <c r="H36" s="35">
        <v>17</v>
      </c>
      <c r="I36" s="35">
        <v>0</v>
      </c>
      <c r="J36" s="35">
        <v>0</v>
      </c>
      <c r="K36" s="35">
        <v>96</v>
      </c>
      <c r="L36" s="35">
        <v>393</v>
      </c>
      <c r="M36" s="35" t="s">
        <v>4021</v>
      </c>
      <c r="N36" s="35" t="s">
        <v>4031</v>
      </c>
      <c r="O36" s="40">
        <v>43466</v>
      </c>
      <c r="P36" s="40">
        <v>43800</v>
      </c>
      <c r="Q36" s="35" t="s">
        <v>4029</v>
      </c>
      <c r="R36" s="35"/>
      <c r="S36" s="35"/>
    </row>
    <row r="37" s="21" customFormat="1" ht="42" customHeight="1" spans="1:19">
      <c r="A37" s="35">
        <v>5</v>
      </c>
      <c r="B37" s="35" t="s">
        <v>4018</v>
      </c>
      <c r="C37" s="35" t="s">
        <v>71</v>
      </c>
      <c r="D37" s="35" t="s">
        <v>4032</v>
      </c>
      <c r="E37" s="35" t="s">
        <v>4033</v>
      </c>
      <c r="F37" s="35" t="s">
        <v>4009</v>
      </c>
      <c r="G37" s="35">
        <v>17</v>
      </c>
      <c r="H37" s="35">
        <v>17</v>
      </c>
      <c r="I37" s="35">
        <v>0</v>
      </c>
      <c r="J37" s="35">
        <v>0</v>
      </c>
      <c r="K37" s="35">
        <v>105</v>
      </c>
      <c r="L37" s="35">
        <v>414</v>
      </c>
      <c r="M37" s="35" t="s">
        <v>4021</v>
      </c>
      <c r="N37" s="35" t="s">
        <v>4034</v>
      </c>
      <c r="O37" s="40">
        <v>43466</v>
      </c>
      <c r="P37" s="40">
        <v>43800</v>
      </c>
      <c r="Q37" s="35" t="s">
        <v>4032</v>
      </c>
      <c r="R37" s="35"/>
      <c r="S37" s="35"/>
    </row>
    <row r="38" s="21" customFormat="1" ht="42" customHeight="1" spans="1:19">
      <c r="A38" s="35">
        <v>6</v>
      </c>
      <c r="B38" s="35" t="s">
        <v>4018</v>
      </c>
      <c r="C38" s="35" t="s">
        <v>71</v>
      </c>
      <c r="D38" s="35" t="s">
        <v>4035</v>
      </c>
      <c r="E38" s="35" t="s">
        <v>4036</v>
      </c>
      <c r="F38" s="35" t="s">
        <v>4009</v>
      </c>
      <c r="G38" s="35">
        <v>10</v>
      </c>
      <c r="H38" s="35">
        <v>10</v>
      </c>
      <c r="I38" s="35">
        <v>0</v>
      </c>
      <c r="J38" s="35">
        <v>0</v>
      </c>
      <c r="K38" s="35">
        <v>59</v>
      </c>
      <c r="L38" s="35">
        <v>230</v>
      </c>
      <c r="M38" s="35" t="s">
        <v>4021</v>
      </c>
      <c r="N38" s="35" t="s">
        <v>4037</v>
      </c>
      <c r="O38" s="40">
        <v>43466</v>
      </c>
      <c r="P38" s="40">
        <v>43800</v>
      </c>
      <c r="Q38" s="35" t="s">
        <v>4035</v>
      </c>
      <c r="R38" s="35"/>
      <c r="S38" s="35"/>
    </row>
    <row r="39" s="21" customFormat="1" ht="42" customHeight="1" spans="1:19">
      <c r="A39" s="35">
        <v>7</v>
      </c>
      <c r="B39" s="35" t="s">
        <v>4018</v>
      </c>
      <c r="C39" s="35" t="s">
        <v>71</v>
      </c>
      <c r="D39" s="35" t="s">
        <v>4038</v>
      </c>
      <c r="E39" s="35" t="s">
        <v>4039</v>
      </c>
      <c r="F39" s="35" t="s">
        <v>4009</v>
      </c>
      <c r="G39" s="35">
        <v>13</v>
      </c>
      <c r="H39" s="35">
        <v>13</v>
      </c>
      <c r="I39" s="35">
        <v>0</v>
      </c>
      <c r="J39" s="35">
        <v>0</v>
      </c>
      <c r="K39" s="35">
        <v>78</v>
      </c>
      <c r="L39" s="35">
        <v>278</v>
      </c>
      <c r="M39" s="35" t="s">
        <v>4021</v>
      </c>
      <c r="N39" s="35" t="s">
        <v>4040</v>
      </c>
      <c r="O39" s="40">
        <v>43466</v>
      </c>
      <c r="P39" s="40">
        <v>43800</v>
      </c>
      <c r="Q39" s="35" t="s">
        <v>4038</v>
      </c>
      <c r="R39" s="35"/>
      <c r="S39" s="35"/>
    </row>
    <row r="40" s="21" customFormat="1" ht="42" customHeight="1" spans="1:19">
      <c r="A40" s="35">
        <v>8</v>
      </c>
      <c r="B40" s="35" t="s">
        <v>4018</v>
      </c>
      <c r="C40" s="35" t="s">
        <v>71</v>
      </c>
      <c r="D40" s="34" t="s">
        <v>4041</v>
      </c>
      <c r="E40" s="35" t="s">
        <v>4042</v>
      </c>
      <c r="F40" s="35" t="s">
        <v>4009</v>
      </c>
      <c r="G40" s="35">
        <v>13</v>
      </c>
      <c r="H40" s="35">
        <v>13</v>
      </c>
      <c r="I40" s="35">
        <v>0</v>
      </c>
      <c r="J40" s="35">
        <v>0</v>
      </c>
      <c r="K40" s="35">
        <v>79</v>
      </c>
      <c r="L40" s="35">
        <v>329</v>
      </c>
      <c r="M40" s="35" t="s">
        <v>4021</v>
      </c>
      <c r="N40" s="35" t="s">
        <v>4043</v>
      </c>
      <c r="O40" s="40">
        <v>43466</v>
      </c>
      <c r="P40" s="40">
        <v>43800</v>
      </c>
      <c r="Q40" s="34" t="s">
        <v>4041</v>
      </c>
      <c r="R40" s="35"/>
      <c r="S40" s="35"/>
    </row>
    <row r="41" s="21" customFormat="1" ht="42" customHeight="1" spans="1:19">
      <c r="A41" s="35">
        <v>9</v>
      </c>
      <c r="B41" s="35" t="s">
        <v>4018</v>
      </c>
      <c r="C41" s="35" t="s">
        <v>71</v>
      </c>
      <c r="D41" s="34" t="s">
        <v>4044</v>
      </c>
      <c r="E41" s="35" t="s">
        <v>4045</v>
      </c>
      <c r="F41" s="35" t="s">
        <v>4009</v>
      </c>
      <c r="G41" s="35">
        <v>12</v>
      </c>
      <c r="H41" s="35">
        <v>12</v>
      </c>
      <c r="I41" s="35">
        <v>0</v>
      </c>
      <c r="J41" s="35">
        <v>0</v>
      </c>
      <c r="K41" s="35">
        <v>71</v>
      </c>
      <c r="L41" s="35">
        <v>279</v>
      </c>
      <c r="M41" s="35" t="s">
        <v>4021</v>
      </c>
      <c r="N41" s="35" t="s">
        <v>4046</v>
      </c>
      <c r="O41" s="40">
        <v>43466</v>
      </c>
      <c r="P41" s="40">
        <v>43800</v>
      </c>
      <c r="Q41" s="34" t="s">
        <v>4044</v>
      </c>
      <c r="R41" s="35"/>
      <c r="S41" s="35"/>
    </row>
    <row r="42" s="21" customFormat="1" ht="42" customHeight="1" spans="1:19">
      <c r="A42" s="35">
        <v>10</v>
      </c>
      <c r="B42" s="35" t="s">
        <v>4018</v>
      </c>
      <c r="C42" s="35" t="s">
        <v>71</v>
      </c>
      <c r="D42" s="35" t="s">
        <v>4047</v>
      </c>
      <c r="E42" s="35" t="s">
        <v>4048</v>
      </c>
      <c r="F42" s="35" t="s">
        <v>4009</v>
      </c>
      <c r="G42" s="35">
        <v>36</v>
      </c>
      <c r="H42" s="35">
        <v>36</v>
      </c>
      <c r="I42" s="35">
        <v>0</v>
      </c>
      <c r="J42" s="35">
        <v>0</v>
      </c>
      <c r="K42" s="35">
        <v>211</v>
      </c>
      <c r="L42" s="35">
        <v>809</v>
      </c>
      <c r="M42" s="35" t="s">
        <v>4021</v>
      </c>
      <c r="N42" s="35" t="s">
        <v>4049</v>
      </c>
      <c r="O42" s="40">
        <v>43466</v>
      </c>
      <c r="P42" s="40">
        <v>43800</v>
      </c>
      <c r="Q42" s="35" t="s">
        <v>4047</v>
      </c>
      <c r="R42" s="35"/>
      <c r="S42" s="35"/>
    </row>
    <row r="43" s="21" customFormat="1" ht="42" customHeight="1" spans="1:19">
      <c r="A43" s="35">
        <v>11</v>
      </c>
      <c r="B43" s="35" t="s">
        <v>4018</v>
      </c>
      <c r="C43" s="35" t="s">
        <v>71</v>
      </c>
      <c r="D43" s="34" t="s">
        <v>4050</v>
      </c>
      <c r="E43" s="35" t="s">
        <v>4051</v>
      </c>
      <c r="F43" s="35" t="s">
        <v>4009</v>
      </c>
      <c r="G43" s="35">
        <v>8</v>
      </c>
      <c r="H43" s="35">
        <v>8</v>
      </c>
      <c r="I43" s="35">
        <v>0</v>
      </c>
      <c r="J43" s="35">
        <v>0</v>
      </c>
      <c r="K43" s="35">
        <v>60</v>
      </c>
      <c r="L43" s="35">
        <v>236</v>
      </c>
      <c r="M43" s="35" t="s">
        <v>4021</v>
      </c>
      <c r="N43" s="35" t="s">
        <v>4052</v>
      </c>
      <c r="O43" s="40">
        <v>43466</v>
      </c>
      <c r="P43" s="40">
        <v>43800</v>
      </c>
      <c r="Q43" s="34" t="s">
        <v>4050</v>
      </c>
      <c r="R43" s="35"/>
      <c r="S43" s="35"/>
    </row>
    <row r="44" s="21" customFormat="1" ht="42" customHeight="1" spans="1:19">
      <c r="A44" s="35">
        <v>12</v>
      </c>
      <c r="B44" s="35" t="s">
        <v>4018</v>
      </c>
      <c r="C44" s="35" t="s">
        <v>71</v>
      </c>
      <c r="D44" s="34" t="s">
        <v>4053</v>
      </c>
      <c r="E44" s="35" t="s">
        <v>4054</v>
      </c>
      <c r="F44" s="35" t="s">
        <v>4009</v>
      </c>
      <c r="G44" s="35">
        <v>25</v>
      </c>
      <c r="H44" s="35">
        <v>25</v>
      </c>
      <c r="I44" s="35">
        <v>0</v>
      </c>
      <c r="J44" s="35">
        <v>0</v>
      </c>
      <c r="K44" s="35">
        <v>123</v>
      </c>
      <c r="L44" s="35">
        <v>482</v>
      </c>
      <c r="M44" s="35" t="s">
        <v>4021</v>
      </c>
      <c r="N44" s="35" t="s">
        <v>4055</v>
      </c>
      <c r="O44" s="40">
        <v>43466</v>
      </c>
      <c r="P44" s="40">
        <v>43800</v>
      </c>
      <c r="Q44" s="34" t="s">
        <v>4053</v>
      </c>
      <c r="R44" s="35"/>
      <c r="S44" s="35"/>
    </row>
    <row r="45" s="21" customFormat="1" ht="42" customHeight="1" spans="1:19">
      <c r="A45" s="35">
        <v>13</v>
      </c>
      <c r="B45" s="35" t="s">
        <v>4018</v>
      </c>
      <c r="C45" s="35" t="s">
        <v>71</v>
      </c>
      <c r="D45" s="35" t="s">
        <v>4056</v>
      </c>
      <c r="E45" s="35" t="s">
        <v>4057</v>
      </c>
      <c r="F45" s="35" t="s">
        <v>4009</v>
      </c>
      <c r="G45" s="35">
        <v>40</v>
      </c>
      <c r="H45" s="35">
        <v>40</v>
      </c>
      <c r="I45" s="35">
        <v>0</v>
      </c>
      <c r="J45" s="35">
        <v>0</v>
      </c>
      <c r="K45" s="35">
        <v>202</v>
      </c>
      <c r="L45" s="35">
        <v>811</v>
      </c>
      <c r="M45" s="35" t="s">
        <v>4021</v>
      </c>
      <c r="N45" s="35" t="s">
        <v>4058</v>
      </c>
      <c r="O45" s="40">
        <v>43466</v>
      </c>
      <c r="P45" s="40">
        <v>43800</v>
      </c>
      <c r="Q45" s="35" t="s">
        <v>4056</v>
      </c>
      <c r="R45" s="35"/>
      <c r="S45" s="35"/>
    </row>
    <row r="46" s="21" customFormat="1" ht="42" customHeight="1" spans="1:19">
      <c r="A46" s="35">
        <v>14</v>
      </c>
      <c r="B46" s="35" t="s">
        <v>4018</v>
      </c>
      <c r="C46" s="35" t="s">
        <v>71</v>
      </c>
      <c r="D46" s="35" t="s">
        <v>4059</v>
      </c>
      <c r="E46" s="35" t="s">
        <v>4060</v>
      </c>
      <c r="F46" s="35" t="s">
        <v>4009</v>
      </c>
      <c r="G46" s="35">
        <v>34</v>
      </c>
      <c r="H46" s="35">
        <v>34</v>
      </c>
      <c r="I46" s="35">
        <v>0</v>
      </c>
      <c r="J46" s="35">
        <v>0</v>
      </c>
      <c r="K46" s="35">
        <v>177</v>
      </c>
      <c r="L46" s="35">
        <v>718</v>
      </c>
      <c r="M46" s="35" t="s">
        <v>4021</v>
      </c>
      <c r="N46" s="35" t="s">
        <v>4061</v>
      </c>
      <c r="O46" s="40">
        <v>43466</v>
      </c>
      <c r="P46" s="40">
        <v>43800</v>
      </c>
      <c r="Q46" s="35" t="s">
        <v>4059</v>
      </c>
      <c r="R46" s="35"/>
      <c r="S46" s="35"/>
    </row>
    <row r="47" s="21" customFormat="1" ht="42" customHeight="1" spans="1:19">
      <c r="A47" s="35">
        <v>15</v>
      </c>
      <c r="B47" s="35" t="s">
        <v>4018</v>
      </c>
      <c r="C47" s="35" t="s">
        <v>71</v>
      </c>
      <c r="D47" s="34" t="s">
        <v>4062</v>
      </c>
      <c r="E47" s="35" t="s">
        <v>4063</v>
      </c>
      <c r="F47" s="35" t="s">
        <v>4009</v>
      </c>
      <c r="G47" s="35">
        <v>5</v>
      </c>
      <c r="H47" s="35">
        <v>5</v>
      </c>
      <c r="I47" s="35">
        <v>0</v>
      </c>
      <c r="J47" s="35">
        <v>0</v>
      </c>
      <c r="K47" s="35">
        <v>30</v>
      </c>
      <c r="L47" s="35">
        <v>130</v>
      </c>
      <c r="M47" s="35" t="s">
        <v>4021</v>
      </c>
      <c r="N47" s="35" t="s">
        <v>4064</v>
      </c>
      <c r="O47" s="40">
        <v>43466</v>
      </c>
      <c r="P47" s="40">
        <v>43800</v>
      </c>
      <c r="Q47" s="34" t="s">
        <v>4062</v>
      </c>
      <c r="R47" s="35"/>
      <c r="S47" s="35"/>
    </row>
    <row r="48" s="21" customFormat="1" ht="42" customHeight="1" spans="1:19">
      <c r="A48" s="35">
        <v>16</v>
      </c>
      <c r="B48" s="35" t="s">
        <v>4018</v>
      </c>
      <c r="C48" s="35" t="s">
        <v>71</v>
      </c>
      <c r="D48" s="34" t="s">
        <v>4065</v>
      </c>
      <c r="E48" s="35" t="s">
        <v>4066</v>
      </c>
      <c r="F48" s="35" t="s">
        <v>4009</v>
      </c>
      <c r="G48" s="35">
        <v>29</v>
      </c>
      <c r="H48" s="35">
        <v>29</v>
      </c>
      <c r="I48" s="35">
        <v>0</v>
      </c>
      <c r="J48" s="35">
        <v>0</v>
      </c>
      <c r="K48" s="35">
        <v>142</v>
      </c>
      <c r="L48" s="35">
        <v>549</v>
      </c>
      <c r="M48" s="35" t="s">
        <v>4021</v>
      </c>
      <c r="N48" s="35" t="s">
        <v>4067</v>
      </c>
      <c r="O48" s="40">
        <v>43466</v>
      </c>
      <c r="P48" s="40">
        <v>43800</v>
      </c>
      <c r="Q48" s="34" t="s">
        <v>4065</v>
      </c>
      <c r="R48" s="35"/>
      <c r="S48" s="35"/>
    </row>
    <row r="49" s="21" customFormat="1" ht="42" customHeight="1" spans="1:19">
      <c r="A49" s="35">
        <v>17</v>
      </c>
      <c r="B49" s="35" t="s">
        <v>4018</v>
      </c>
      <c r="C49" s="35" t="s">
        <v>71</v>
      </c>
      <c r="D49" s="35" t="s">
        <v>4068</v>
      </c>
      <c r="E49" s="35" t="s">
        <v>4069</v>
      </c>
      <c r="F49" s="35" t="s">
        <v>4009</v>
      </c>
      <c r="G49" s="35">
        <v>18</v>
      </c>
      <c r="H49" s="35">
        <v>18</v>
      </c>
      <c r="I49" s="35">
        <v>0</v>
      </c>
      <c r="J49" s="35">
        <v>0</v>
      </c>
      <c r="K49" s="35">
        <v>110</v>
      </c>
      <c r="L49" s="35">
        <v>431</v>
      </c>
      <c r="M49" s="35" t="s">
        <v>4021</v>
      </c>
      <c r="N49" s="35" t="s">
        <v>4070</v>
      </c>
      <c r="O49" s="40">
        <v>43466</v>
      </c>
      <c r="P49" s="40">
        <v>43800</v>
      </c>
      <c r="Q49" s="35" t="s">
        <v>4068</v>
      </c>
      <c r="R49" s="35"/>
      <c r="S49" s="35"/>
    </row>
    <row r="50" s="21" customFormat="1" ht="42" customHeight="1" spans="1:19">
      <c r="A50" s="35">
        <v>18</v>
      </c>
      <c r="B50" s="35" t="s">
        <v>4018</v>
      </c>
      <c r="C50" s="35" t="s">
        <v>71</v>
      </c>
      <c r="D50" s="34" t="s">
        <v>1060</v>
      </c>
      <c r="E50" s="35" t="s">
        <v>4071</v>
      </c>
      <c r="F50" s="35" t="s">
        <v>4009</v>
      </c>
      <c r="G50" s="35">
        <v>10</v>
      </c>
      <c r="H50" s="35">
        <v>10</v>
      </c>
      <c r="I50" s="35">
        <v>0</v>
      </c>
      <c r="J50" s="35">
        <v>0</v>
      </c>
      <c r="K50" s="35">
        <v>55</v>
      </c>
      <c r="L50" s="35">
        <v>241</v>
      </c>
      <c r="M50" s="35" t="s">
        <v>4021</v>
      </c>
      <c r="N50" s="35" t="s">
        <v>4072</v>
      </c>
      <c r="O50" s="40">
        <v>43466</v>
      </c>
      <c r="P50" s="40">
        <v>43800</v>
      </c>
      <c r="Q50" s="34" t="s">
        <v>1060</v>
      </c>
      <c r="R50" s="35"/>
      <c r="S50" s="35"/>
    </row>
    <row r="51" s="21" customFormat="1" ht="42" customHeight="1" spans="1:19">
      <c r="A51" s="35">
        <v>19</v>
      </c>
      <c r="B51" s="35" t="s">
        <v>4018</v>
      </c>
      <c r="C51" s="35" t="s">
        <v>71</v>
      </c>
      <c r="D51" s="34" t="s">
        <v>4073</v>
      </c>
      <c r="E51" s="35" t="s">
        <v>4074</v>
      </c>
      <c r="F51" s="35" t="s">
        <v>4009</v>
      </c>
      <c r="G51" s="35">
        <v>10</v>
      </c>
      <c r="H51" s="35">
        <v>10</v>
      </c>
      <c r="I51" s="35">
        <v>0</v>
      </c>
      <c r="J51" s="35">
        <v>0</v>
      </c>
      <c r="K51" s="35">
        <v>59</v>
      </c>
      <c r="L51" s="35">
        <v>237</v>
      </c>
      <c r="M51" s="35" t="s">
        <v>4021</v>
      </c>
      <c r="N51" s="35" t="s">
        <v>4052</v>
      </c>
      <c r="O51" s="40">
        <v>43466</v>
      </c>
      <c r="P51" s="40">
        <v>43800</v>
      </c>
      <c r="Q51" s="34" t="s">
        <v>4073</v>
      </c>
      <c r="R51" s="35"/>
      <c r="S51" s="35"/>
    </row>
    <row r="52" s="21" customFormat="1" ht="42" customHeight="1" spans="1:19">
      <c r="A52" s="35">
        <v>20</v>
      </c>
      <c r="B52" s="35" t="s">
        <v>4018</v>
      </c>
      <c r="C52" s="35" t="s">
        <v>71</v>
      </c>
      <c r="D52" s="34" t="s">
        <v>4075</v>
      </c>
      <c r="E52" s="35" t="s">
        <v>4076</v>
      </c>
      <c r="F52" s="35" t="s">
        <v>4009</v>
      </c>
      <c r="G52" s="35">
        <v>15</v>
      </c>
      <c r="H52" s="35">
        <v>15</v>
      </c>
      <c r="I52" s="35">
        <v>0</v>
      </c>
      <c r="J52" s="35">
        <v>0</v>
      </c>
      <c r="K52" s="35">
        <v>84</v>
      </c>
      <c r="L52" s="35">
        <v>336</v>
      </c>
      <c r="M52" s="35" t="s">
        <v>4021</v>
      </c>
      <c r="N52" s="35" t="s">
        <v>4077</v>
      </c>
      <c r="O52" s="40">
        <v>43466</v>
      </c>
      <c r="P52" s="40">
        <v>43800</v>
      </c>
      <c r="Q52" s="34" t="s">
        <v>4075</v>
      </c>
      <c r="R52" s="35"/>
      <c r="S52" s="35"/>
    </row>
    <row r="53" s="21" customFormat="1" ht="42" customHeight="1" spans="1:19">
      <c r="A53" s="35">
        <v>21</v>
      </c>
      <c r="B53" s="35" t="s">
        <v>4018</v>
      </c>
      <c r="C53" s="35" t="s">
        <v>71</v>
      </c>
      <c r="D53" s="34" t="s">
        <v>4078</v>
      </c>
      <c r="E53" s="35" t="s">
        <v>4079</v>
      </c>
      <c r="F53" s="35" t="s">
        <v>4009</v>
      </c>
      <c r="G53" s="35">
        <v>22</v>
      </c>
      <c r="H53" s="35">
        <v>22</v>
      </c>
      <c r="I53" s="35">
        <v>0</v>
      </c>
      <c r="J53" s="35">
        <v>0</v>
      </c>
      <c r="K53" s="35">
        <v>107</v>
      </c>
      <c r="L53" s="35">
        <v>434</v>
      </c>
      <c r="M53" s="35" t="s">
        <v>4021</v>
      </c>
      <c r="N53" s="35" t="s">
        <v>4080</v>
      </c>
      <c r="O53" s="40">
        <v>43466</v>
      </c>
      <c r="P53" s="40">
        <v>43800</v>
      </c>
      <c r="Q53" s="34" t="s">
        <v>4078</v>
      </c>
      <c r="R53" s="35"/>
      <c r="S53" s="35"/>
    </row>
    <row r="54" s="21" customFormat="1" ht="42" customHeight="1" spans="1:19">
      <c r="A54" s="35">
        <v>22</v>
      </c>
      <c r="B54" s="35" t="s">
        <v>4018</v>
      </c>
      <c r="C54" s="35" t="s">
        <v>71</v>
      </c>
      <c r="D54" s="34" t="s">
        <v>4081</v>
      </c>
      <c r="E54" s="35" t="s">
        <v>4082</v>
      </c>
      <c r="F54" s="35" t="s">
        <v>4009</v>
      </c>
      <c r="G54" s="35">
        <v>16</v>
      </c>
      <c r="H54" s="35">
        <v>16</v>
      </c>
      <c r="I54" s="35">
        <v>0</v>
      </c>
      <c r="J54" s="35">
        <v>0</v>
      </c>
      <c r="K54" s="35">
        <v>96</v>
      </c>
      <c r="L54" s="35">
        <v>408</v>
      </c>
      <c r="M54" s="35" t="s">
        <v>4021</v>
      </c>
      <c r="N54" s="35" t="s">
        <v>4083</v>
      </c>
      <c r="O54" s="40">
        <v>43466</v>
      </c>
      <c r="P54" s="40">
        <v>43800</v>
      </c>
      <c r="Q54" s="34" t="s">
        <v>4081</v>
      </c>
      <c r="R54" s="35"/>
      <c r="S54" s="35"/>
    </row>
    <row r="55" s="21" customFormat="1" ht="42" customHeight="1" spans="1:19">
      <c r="A55" s="35">
        <v>23</v>
      </c>
      <c r="B55" s="35" t="s">
        <v>4018</v>
      </c>
      <c r="C55" s="35" t="s">
        <v>71</v>
      </c>
      <c r="D55" s="34" t="s">
        <v>4084</v>
      </c>
      <c r="E55" s="35" t="s">
        <v>4085</v>
      </c>
      <c r="F55" s="35" t="s">
        <v>4009</v>
      </c>
      <c r="G55" s="35">
        <v>23</v>
      </c>
      <c r="H55" s="35">
        <v>23</v>
      </c>
      <c r="I55" s="35">
        <v>0</v>
      </c>
      <c r="J55" s="35">
        <v>0</v>
      </c>
      <c r="K55" s="35">
        <v>120</v>
      </c>
      <c r="L55" s="35">
        <v>423</v>
      </c>
      <c r="M55" s="35" t="s">
        <v>4021</v>
      </c>
      <c r="N55" s="35" t="s">
        <v>4086</v>
      </c>
      <c r="O55" s="40">
        <v>43466</v>
      </c>
      <c r="P55" s="40">
        <v>43800</v>
      </c>
      <c r="Q55" s="34" t="s">
        <v>4084</v>
      </c>
      <c r="R55" s="35"/>
      <c r="S55" s="35"/>
    </row>
    <row r="56" s="21" customFormat="1" ht="42" customHeight="1" spans="1:19">
      <c r="A56" s="35">
        <v>24</v>
      </c>
      <c r="B56" s="35" t="s">
        <v>4018</v>
      </c>
      <c r="C56" s="35" t="s">
        <v>71</v>
      </c>
      <c r="D56" s="34" t="s">
        <v>4087</v>
      </c>
      <c r="E56" s="35" t="s">
        <v>4088</v>
      </c>
      <c r="F56" s="35" t="s">
        <v>4009</v>
      </c>
      <c r="G56" s="35">
        <v>7</v>
      </c>
      <c r="H56" s="35">
        <v>7</v>
      </c>
      <c r="I56" s="35">
        <v>0</v>
      </c>
      <c r="J56" s="35">
        <v>0</v>
      </c>
      <c r="K56" s="35">
        <v>49</v>
      </c>
      <c r="L56" s="35">
        <v>191</v>
      </c>
      <c r="M56" s="35" t="s">
        <v>4021</v>
      </c>
      <c r="N56" s="35" t="s">
        <v>4089</v>
      </c>
      <c r="O56" s="40">
        <v>43466</v>
      </c>
      <c r="P56" s="40">
        <v>43800</v>
      </c>
      <c r="Q56" s="34" t="s">
        <v>4087</v>
      </c>
      <c r="R56" s="35"/>
      <c r="S56" s="35"/>
    </row>
    <row r="57" s="21" customFormat="1" ht="42" customHeight="1" spans="1:19">
      <c r="A57" s="35">
        <v>25</v>
      </c>
      <c r="B57" s="35" t="s">
        <v>4018</v>
      </c>
      <c r="C57" s="35" t="s">
        <v>71</v>
      </c>
      <c r="D57" s="35" t="s">
        <v>4090</v>
      </c>
      <c r="E57" s="35" t="s">
        <v>4091</v>
      </c>
      <c r="F57" s="35" t="s">
        <v>4009</v>
      </c>
      <c r="G57" s="35">
        <v>10</v>
      </c>
      <c r="H57" s="35">
        <v>10</v>
      </c>
      <c r="I57" s="35">
        <v>0</v>
      </c>
      <c r="J57" s="35">
        <v>0</v>
      </c>
      <c r="K57" s="35">
        <v>60</v>
      </c>
      <c r="L57" s="35">
        <v>251</v>
      </c>
      <c r="M57" s="35" t="s">
        <v>4021</v>
      </c>
      <c r="N57" s="35" t="s">
        <v>4092</v>
      </c>
      <c r="O57" s="40">
        <v>43466</v>
      </c>
      <c r="P57" s="40">
        <v>43800</v>
      </c>
      <c r="Q57" s="35" t="s">
        <v>4090</v>
      </c>
      <c r="R57" s="35"/>
      <c r="S57" s="35"/>
    </row>
    <row r="58" s="22" customFormat="1" ht="42" customHeight="1" spans="1:19">
      <c r="A58" s="31" t="s">
        <v>47</v>
      </c>
      <c r="B58" s="31" t="s">
        <v>76</v>
      </c>
      <c r="C58" s="31" t="s">
        <v>71</v>
      </c>
      <c r="D58" s="31" t="s">
        <v>4093</v>
      </c>
      <c r="E58" s="31" t="s">
        <v>4094</v>
      </c>
      <c r="F58" s="31"/>
      <c r="G58" s="31">
        <v>126.38</v>
      </c>
      <c r="H58" s="31">
        <v>126.38</v>
      </c>
      <c r="I58" s="31">
        <v>0</v>
      </c>
      <c r="J58" s="31">
        <v>0</v>
      </c>
      <c r="K58" s="31">
        <v>284</v>
      </c>
      <c r="L58" s="31">
        <v>892</v>
      </c>
      <c r="M58" s="31" t="s">
        <v>4095</v>
      </c>
      <c r="N58" s="31" t="s">
        <v>113</v>
      </c>
      <c r="O58" s="41" t="s">
        <v>3663</v>
      </c>
      <c r="P58" s="41" t="s">
        <v>2737</v>
      </c>
      <c r="Q58" s="31" t="s">
        <v>77</v>
      </c>
      <c r="R58" s="31"/>
      <c r="S58" s="31"/>
    </row>
    <row r="59" s="22" customFormat="1" ht="42" customHeight="1" spans="1:19">
      <c r="A59" s="32" t="s">
        <v>50</v>
      </c>
      <c r="B59" s="32" t="s">
        <v>4096</v>
      </c>
      <c r="C59" s="32" t="s">
        <v>108</v>
      </c>
      <c r="D59" s="32" t="s">
        <v>4097</v>
      </c>
      <c r="E59" s="32" t="s">
        <v>4098</v>
      </c>
      <c r="F59" s="32" t="s">
        <v>177</v>
      </c>
      <c r="G59" s="32">
        <v>1430</v>
      </c>
      <c r="H59" s="32">
        <v>530</v>
      </c>
      <c r="I59" s="32">
        <v>0</v>
      </c>
      <c r="J59" s="32">
        <v>900</v>
      </c>
      <c r="K59" s="32">
        <v>148</v>
      </c>
      <c r="L59" s="32">
        <v>547</v>
      </c>
      <c r="M59" s="32" t="s">
        <v>4099</v>
      </c>
      <c r="N59" s="32" t="s">
        <v>113</v>
      </c>
      <c r="O59" s="42">
        <v>43252</v>
      </c>
      <c r="P59" s="42">
        <v>43435</v>
      </c>
      <c r="Q59" s="32" t="s">
        <v>4100</v>
      </c>
      <c r="R59" s="32" t="s">
        <v>124</v>
      </c>
      <c r="S59" s="32" t="s">
        <v>4101</v>
      </c>
    </row>
    <row r="60" s="22" customFormat="1" ht="42" customHeight="1" spans="1:19">
      <c r="A60" s="36" t="s">
        <v>959</v>
      </c>
      <c r="B60" s="33" t="s">
        <v>4102</v>
      </c>
      <c r="C60" s="36"/>
      <c r="D60" s="36"/>
      <c r="E60" s="36"/>
      <c r="F60" s="33"/>
      <c r="G60" s="33">
        <f>SUM(G61:G85)</f>
        <v>3235.04836</v>
      </c>
      <c r="H60" s="33">
        <f t="shared" ref="G60:L60" si="2">SUM(H61:H85)</f>
        <v>3235.04836</v>
      </c>
      <c r="I60" s="33">
        <v>0</v>
      </c>
      <c r="J60" s="33">
        <v>0</v>
      </c>
      <c r="K60" s="33">
        <f t="shared" si="2"/>
        <v>22026</v>
      </c>
      <c r="L60" s="33">
        <f t="shared" si="2"/>
        <v>81898</v>
      </c>
      <c r="M60" s="33"/>
      <c r="N60" s="33"/>
      <c r="O60" s="36"/>
      <c r="P60" s="36"/>
      <c r="Q60" s="36"/>
      <c r="R60" s="36"/>
      <c r="S60" s="36"/>
    </row>
    <row r="61" s="21" customFormat="1" ht="42" customHeight="1" spans="1:19">
      <c r="A61" s="37">
        <v>1</v>
      </c>
      <c r="B61" s="37" t="s">
        <v>4103</v>
      </c>
      <c r="C61" s="37" t="s">
        <v>71</v>
      </c>
      <c r="D61" s="37" t="s">
        <v>4104</v>
      </c>
      <c r="E61" s="37" t="s">
        <v>4105</v>
      </c>
      <c r="F61" s="37" t="s">
        <v>4009</v>
      </c>
      <c r="G61" s="37">
        <v>179.028</v>
      </c>
      <c r="H61" s="37">
        <v>179.028</v>
      </c>
      <c r="I61" s="37">
        <v>0</v>
      </c>
      <c r="J61" s="37">
        <v>0</v>
      </c>
      <c r="K61" s="37">
        <v>1133</v>
      </c>
      <c r="L61" s="37">
        <v>4464</v>
      </c>
      <c r="M61" s="37" t="s">
        <v>4106</v>
      </c>
      <c r="N61" s="37" t="s">
        <v>113</v>
      </c>
      <c r="O61" s="37">
        <v>2019.1</v>
      </c>
      <c r="P61" s="37">
        <v>2019.11</v>
      </c>
      <c r="Q61" s="37" t="s">
        <v>1960</v>
      </c>
      <c r="R61" s="37"/>
      <c r="S61" s="37"/>
    </row>
    <row r="62" s="21" customFormat="1" ht="42" customHeight="1" spans="1:19">
      <c r="A62" s="37">
        <v>2</v>
      </c>
      <c r="B62" s="37" t="s">
        <v>4107</v>
      </c>
      <c r="C62" s="37" t="s">
        <v>71</v>
      </c>
      <c r="D62" s="37" t="s">
        <v>4108</v>
      </c>
      <c r="E62" s="37" t="s">
        <v>4105</v>
      </c>
      <c r="F62" s="37" t="s">
        <v>4009</v>
      </c>
      <c r="G62" s="37">
        <v>35.416</v>
      </c>
      <c r="H62" s="37">
        <v>35.416</v>
      </c>
      <c r="I62" s="37">
        <v>0</v>
      </c>
      <c r="J62" s="37">
        <v>0</v>
      </c>
      <c r="K62" s="37">
        <v>204</v>
      </c>
      <c r="L62" s="37">
        <v>781</v>
      </c>
      <c r="M62" s="37" t="s">
        <v>4109</v>
      </c>
      <c r="N62" s="37" t="s">
        <v>1166</v>
      </c>
      <c r="O62" s="37">
        <v>2019.1</v>
      </c>
      <c r="P62" s="37">
        <v>2019.11</v>
      </c>
      <c r="Q62" s="37" t="s">
        <v>4110</v>
      </c>
      <c r="R62" s="37"/>
      <c r="S62" s="37"/>
    </row>
    <row r="63" s="21" customFormat="1" ht="42" customHeight="1" spans="1:19">
      <c r="A63" s="37">
        <v>3</v>
      </c>
      <c r="B63" s="37" t="s">
        <v>4111</v>
      </c>
      <c r="C63" s="37" t="s">
        <v>71</v>
      </c>
      <c r="D63" s="37" t="s">
        <v>4112</v>
      </c>
      <c r="E63" s="37" t="s">
        <v>4105</v>
      </c>
      <c r="F63" s="37" t="s">
        <v>4009</v>
      </c>
      <c r="G63" s="37">
        <v>95.362</v>
      </c>
      <c r="H63" s="37">
        <v>95.362</v>
      </c>
      <c r="I63" s="37">
        <v>0</v>
      </c>
      <c r="J63" s="37">
        <v>0</v>
      </c>
      <c r="K63" s="37">
        <v>718</v>
      </c>
      <c r="L63" s="37">
        <v>2517</v>
      </c>
      <c r="M63" s="37" t="s">
        <v>4113</v>
      </c>
      <c r="N63" s="37" t="s">
        <v>113</v>
      </c>
      <c r="O63" s="37">
        <v>2019.1</v>
      </c>
      <c r="P63" s="37">
        <v>2019.11</v>
      </c>
      <c r="Q63" s="37" t="s">
        <v>4114</v>
      </c>
      <c r="R63" s="37"/>
      <c r="S63" s="37"/>
    </row>
    <row r="64" s="21" customFormat="1" ht="42" customHeight="1" spans="1:19">
      <c r="A64" s="37">
        <v>4</v>
      </c>
      <c r="B64" s="37" t="s">
        <v>4115</v>
      </c>
      <c r="C64" s="37" t="s">
        <v>80</v>
      </c>
      <c r="D64" s="37" t="s">
        <v>4116</v>
      </c>
      <c r="E64" s="37" t="s">
        <v>4105</v>
      </c>
      <c r="F64" s="37" t="s">
        <v>4009</v>
      </c>
      <c r="G64" s="37">
        <v>117.747</v>
      </c>
      <c r="H64" s="37">
        <v>117.747</v>
      </c>
      <c r="I64" s="37">
        <v>0</v>
      </c>
      <c r="J64" s="37">
        <v>0</v>
      </c>
      <c r="K64" s="37">
        <v>713</v>
      </c>
      <c r="L64" s="37">
        <v>2777</v>
      </c>
      <c r="M64" s="37" t="s">
        <v>4117</v>
      </c>
      <c r="N64" s="37" t="s">
        <v>113</v>
      </c>
      <c r="O64" s="37">
        <v>2019.1</v>
      </c>
      <c r="P64" s="37">
        <v>2019.11</v>
      </c>
      <c r="Q64" s="37" t="s">
        <v>1464</v>
      </c>
      <c r="R64" s="37"/>
      <c r="S64" s="37"/>
    </row>
    <row r="65" s="21" customFormat="1" ht="42" customHeight="1" spans="1:19">
      <c r="A65" s="37">
        <v>5</v>
      </c>
      <c r="B65" s="37" t="s">
        <v>4118</v>
      </c>
      <c r="C65" s="37" t="s">
        <v>71</v>
      </c>
      <c r="D65" s="37" t="s">
        <v>4119</v>
      </c>
      <c r="E65" s="37" t="s">
        <v>4105</v>
      </c>
      <c r="F65" s="37" t="s">
        <v>4009</v>
      </c>
      <c r="G65" s="37">
        <v>103.8336</v>
      </c>
      <c r="H65" s="37">
        <v>103.8336</v>
      </c>
      <c r="I65" s="37">
        <v>0</v>
      </c>
      <c r="J65" s="37">
        <v>0</v>
      </c>
      <c r="K65" s="37">
        <v>1675</v>
      </c>
      <c r="L65" s="37">
        <v>6104</v>
      </c>
      <c r="M65" s="37" t="s">
        <v>4120</v>
      </c>
      <c r="N65" s="37" t="s">
        <v>1166</v>
      </c>
      <c r="O65" s="37">
        <v>2019.1</v>
      </c>
      <c r="P65" s="37">
        <v>2019.11</v>
      </c>
      <c r="Q65" s="37" t="s">
        <v>2936</v>
      </c>
      <c r="R65" s="37"/>
      <c r="S65" s="37"/>
    </row>
    <row r="66" s="21" customFormat="1" ht="42" customHeight="1" spans="1:19">
      <c r="A66" s="37">
        <v>6</v>
      </c>
      <c r="B66" s="37" t="s">
        <v>4121</v>
      </c>
      <c r="C66" s="37" t="s">
        <v>71</v>
      </c>
      <c r="D66" s="37" t="s">
        <v>4122</v>
      </c>
      <c r="E66" s="37" t="s">
        <v>4105</v>
      </c>
      <c r="F66" s="37" t="s">
        <v>4009</v>
      </c>
      <c r="G66" s="37">
        <v>98.655</v>
      </c>
      <c r="H66" s="37">
        <v>98.655</v>
      </c>
      <c r="I66" s="37">
        <v>0</v>
      </c>
      <c r="J66" s="37">
        <v>0</v>
      </c>
      <c r="K66" s="37">
        <v>1368</v>
      </c>
      <c r="L66" s="37">
        <v>5166</v>
      </c>
      <c r="M66" s="37" t="s">
        <v>4123</v>
      </c>
      <c r="N66" s="37" t="s">
        <v>113</v>
      </c>
      <c r="O66" s="37">
        <v>2019.1</v>
      </c>
      <c r="P66" s="37">
        <v>2019.11</v>
      </c>
      <c r="Q66" s="37" t="s">
        <v>3323</v>
      </c>
      <c r="R66" s="37"/>
      <c r="S66" s="37"/>
    </row>
    <row r="67" s="21" customFormat="1" ht="42" customHeight="1" spans="1:19">
      <c r="A67" s="37">
        <v>7</v>
      </c>
      <c r="B67" s="37" t="s">
        <v>4124</v>
      </c>
      <c r="C67" s="37" t="s">
        <v>71</v>
      </c>
      <c r="D67" s="37" t="s">
        <v>4125</v>
      </c>
      <c r="E67" s="37" t="s">
        <v>4105</v>
      </c>
      <c r="F67" s="37" t="s">
        <v>4009</v>
      </c>
      <c r="G67" s="37">
        <v>127.8462</v>
      </c>
      <c r="H67" s="37">
        <v>127.8462</v>
      </c>
      <c r="I67" s="37">
        <v>0</v>
      </c>
      <c r="J67" s="37">
        <v>0</v>
      </c>
      <c r="K67" s="37">
        <v>696</v>
      </c>
      <c r="L67" s="37">
        <v>2644</v>
      </c>
      <c r="M67" s="37" t="s">
        <v>4126</v>
      </c>
      <c r="N67" s="37" t="s">
        <v>1166</v>
      </c>
      <c r="O67" s="37">
        <v>2019.1</v>
      </c>
      <c r="P67" s="37">
        <v>2019.11</v>
      </c>
      <c r="Q67" s="37" t="s">
        <v>4127</v>
      </c>
      <c r="R67" s="37"/>
      <c r="S67" s="37"/>
    </row>
    <row r="68" s="21" customFormat="1" ht="42" customHeight="1" spans="1:19">
      <c r="A68" s="37">
        <v>8</v>
      </c>
      <c r="B68" s="37" t="s">
        <v>4128</v>
      </c>
      <c r="C68" s="37" t="s">
        <v>71</v>
      </c>
      <c r="D68" s="37" t="s">
        <v>4129</v>
      </c>
      <c r="E68" s="37" t="s">
        <v>4105</v>
      </c>
      <c r="F68" s="37" t="s">
        <v>4009</v>
      </c>
      <c r="G68" s="37">
        <v>162.39</v>
      </c>
      <c r="H68" s="37">
        <v>162.39</v>
      </c>
      <c r="I68" s="37">
        <v>0</v>
      </c>
      <c r="J68" s="37">
        <v>0</v>
      </c>
      <c r="K68" s="37">
        <v>892</v>
      </c>
      <c r="L68" s="37">
        <v>3368</v>
      </c>
      <c r="M68" s="37" t="s">
        <v>4130</v>
      </c>
      <c r="N68" s="37" t="s">
        <v>113</v>
      </c>
      <c r="O68" s="37">
        <v>2019.1</v>
      </c>
      <c r="P68" s="37">
        <v>2019.11</v>
      </c>
      <c r="Q68" s="37" t="s">
        <v>4131</v>
      </c>
      <c r="R68" s="37"/>
      <c r="S68" s="37"/>
    </row>
    <row r="69" s="21" customFormat="1" ht="42" customHeight="1" spans="1:19">
      <c r="A69" s="37">
        <v>9</v>
      </c>
      <c r="B69" s="37" t="s">
        <v>4132</v>
      </c>
      <c r="C69" s="37" t="s">
        <v>71</v>
      </c>
      <c r="D69" s="37" t="s">
        <v>4133</v>
      </c>
      <c r="E69" s="37" t="s">
        <v>4105</v>
      </c>
      <c r="F69" s="37" t="s">
        <v>4009</v>
      </c>
      <c r="G69" s="37">
        <v>161.435</v>
      </c>
      <c r="H69" s="37">
        <v>161.435</v>
      </c>
      <c r="I69" s="37">
        <v>0</v>
      </c>
      <c r="J69" s="37">
        <v>0</v>
      </c>
      <c r="K69" s="37">
        <v>889</v>
      </c>
      <c r="L69" s="37">
        <v>3233</v>
      </c>
      <c r="M69" s="37" t="s">
        <v>4134</v>
      </c>
      <c r="N69" s="37" t="s">
        <v>113</v>
      </c>
      <c r="O69" s="37">
        <v>2019.1</v>
      </c>
      <c r="P69" s="37">
        <v>2019.11</v>
      </c>
      <c r="Q69" s="37" t="s">
        <v>3728</v>
      </c>
      <c r="R69" s="37"/>
      <c r="S69" s="37"/>
    </row>
    <row r="70" s="21" customFormat="1" ht="42" customHeight="1" spans="1:19">
      <c r="A70" s="37">
        <v>10</v>
      </c>
      <c r="B70" s="37" t="s">
        <v>4135</v>
      </c>
      <c r="C70" s="37" t="s">
        <v>71</v>
      </c>
      <c r="D70" s="37" t="s">
        <v>4136</v>
      </c>
      <c r="E70" s="37" t="s">
        <v>4105</v>
      </c>
      <c r="F70" s="37" t="s">
        <v>4009</v>
      </c>
      <c r="G70" s="37">
        <v>112.376</v>
      </c>
      <c r="H70" s="37">
        <v>112.376</v>
      </c>
      <c r="I70" s="37">
        <v>0</v>
      </c>
      <c r="J70" s="37">
        <v>0</v>
      </c>
      <c r="K70" s="37">
        <v>660</v>
      </c>
      <c r="L70" s="37">
        <v>2496</v>
      </c>
      <c r="M70" s="37" t="s">
        <v>4137</v>
      </c>
      <c r="N70" s="37" t="s">
        <v>1166</v>
      </c>
      <c r="O70" s="37">
        <v>2019.1</v>
      </c>
      <c r="P70" s="37">
        <v>2019.11</v>
      </c>
      <c r="Q70" s="37" t="s">
        <v>4138</v>
      </c>
      <c r="R70" s="37"/>
      <c r="S70" s="37"/>
    </row>
    <row r="71" s="21" customFormat="1" ht="42" customHeight="1" spans="1:19">
      <c r="A71" s="37">
        <v>11</v>
      </c>
      <c r="B71" s="37" t="s">
        <v>4139</v>
      </c>
      <c r="C71" s="37" t="s">
        <v>71</v>
      </c>
      <c r="D71" s="37" t="s">
        <v>4140</v>
      </c>
      <c r="E71" s="37" t="s">
        <v>4105</v>
      </c>
      <c r="F71" s="37" t="s">
        <v>4009</v>
      </c>
      <c r="G71" s="37">
        <v>199.8711</v>
      </c>
      <c r="H71" s="37">
        <v>199.8711</v>
      </c>
      <c r="I71" s="37">
        <v>0</v>
      </c>
      <c r="J71" s="37">
        <v>0</v>
      </c>
      <c r="K71" s="37">
        <v>1413</v>
      </c>
      <c r="L71" s="37">
        <v>5569</v>
      </c>
      <c r="M71" s="37" t="s">
        <v>4141</v>
      </c>
      <c r="N71" s="37" t="s">
        <v>1166</v>
      </c>
      <c r="O71" s="37">
        <v>2019.1</v>
      </c>
      <c r="P71" s="37">
        <v>2019.11</v>
      </c>
      <c r="Q71" s="37" t="s">
        <v>2768</v>
      </c>
      <c r="R71" s="37"/>
      <c r="S71" s="37"/>
    </row>
    <row r="72" s="21" customFormat="1" ht="42" customHeight="1" spans="1:19">
      <c r="A72" s="37">
        <v>12</v>
      </c>
      <c r="B72" s="37" t="s">
        <v>4142</v>
      </c>
      <c r="C72" s="37" t="s">
        <v>71</v>
      </c>
      <c r="D72" s="37" t="s">
        <v>4143</v>
      </c>
      <c r="E72" s="37" t="s">
        <v>4105</v>
      </c>
      <c r="F72" s="37" t="s">
        <v>4009</v>
      </c>
      <c r="G72" s="37">
        <v>57.37</v>
      </c>
      <c r="H72" s="37">
        <v>57.37</v>
      </c>
      <c r="I72" s="37">
        <v>0</v>
      </c>
      <c r="J72" s="37">
        <v>0</v>
      </c>
      <c r="K72" s="37">
        <v>377</v>
      </c>
      <c r="L72" s="37">
        <v>1413</v>
      </c>
      <c r="M72" s="37" t="s">
        <v>4144</v>
      </c>
      <c r="N72" s="37" t="s">
        <v>113</v>
      </c>
      <c r="O72" s="37">
        <v>2019.1</v>
      </c>
      <c r="P72" s="37">
        <v>2019.11</v>
      </c>
      <c r="Q72" s="37" t="s">
        <v>1919</v>
      </c>
      <c r="R72" s="37"/>
      <c r="S72" s="37"/>
    </row>
    <row r="73" s="21" customFormat="1" ht="42" customHeight="1" spans="1:19">
      <c r="A73" s="37">
        <v>13</v>
      </c>
      <c r="B73" s="37" t="s">
        <v>4145</v>
      </c>
      <c r="C73" s="37" t="s">
        <v>71</v>
      </c>
      <c r="D73" s="37" t="s">
        <v>4146</v>
      </c>
      <c r="E73" s="37" t="s">
        <v>4105</v>
      </c>
      <c r="F73" s="37" t="s">
        <v>4009</v>
      </c>
      <c r="G73" s="37">
        <v>88.3635</v>
      </c>
      <c r="H73" s="37">
        <v>88.3635</v>
      </c>
      <c r="I73" s="37">
        <v>0</v>
      </c>
      <c r="J73" s="37">
        <v>0</v>
      </c>
      <c r="K73" s="37">
        <v>661</v>
      </c>
      <c r="L73" s="37">
        <v>2227</v>
      </c>
      <c r="M73" s="37" t="s">
        <v>4147</v>
      </c>
      <c r="N73" s="37" t="s">
        <v>113</v>
      </c>
      <c r="O73" s="37">
        <v>2019.1</v>
      </c>
      <c r="P73" s="37">
        <v>2019.11</v>
      </c>
      <c r="Q73" s="37" t="s">
        <v>4148</v>
      </c>
      <c r="R73" s="37"/>
      <c r="S73" s="37"/>
    </row>
    <row r="74" s="21" customFormat="1" ht="42" customHeight="1" spans="1:19">
      <c r="A74" s="37">
        <v>14</v>
      </c>
      <c r="B74" s="37" t="s">
        <v>4149</v>
      </c>
      <c r="C74" s="37" t="s">
        <v>71</v>
      </c>
      <c r="D74" s="37" t="s">
        <v>4150</v>
      </c>
      <c r="E74" s="37" t="s">
        <v>4105</v>
      </c>
      <c r="F74" s="37" t="s">
        <v>4009</v>
      </c>
      <c r="G74" s="37">
        <v>87.608</v>
      </c>
      <c r="H74" s="37">
        <v>87.608</v>
      </c>
      <c r="I74" s="37">
        <v>0</v>
      </c>
      <c r="J74" s="37">
        <v>0</v>
      </c>
      <c r="K74" s="37">
        <v>383</v>
      </c>
      <c r="L74" s="37">
        <v>1614</v>
      </c>
      <c r="M74" s="37" t="s">
        <v>4151</v>
      </c>
      <c r="N74" s="37" t="s">
        <v>1166</v>
      </c>
      <c r="O74" s="37">
        <v>2019.1</v>
      </c>
      <c r="P74" s="37">
        <v>2019.11</v>
      </c>
      <c r="Q74" s="37" t="s">
        <v>3028</v>
      </c>
      <c r="R74" s="37"/>
      <c r="S74" s="37"/>
    </row>
    <row r="75" s="21" customFormat="1" ht="42" customHeight="1" spans="1:19">
      <c r="A75" s="37">
        <v>15</v>
      </c>
      <c r="B75" s="37" t="s">
        <v>4152</v>
      </c>
      <c r="C75" s="37" t="s">
        <v>71</v>
      </c>
      <c r="D75" s="37" t="s">
        <v>4153</v>
      </c>
      <c r="E75" s="37" t="s">
        <v>4105</v>
      </c>
      <c r="F75" s="37" t="s">
        <v>4009</v>
      </c>
      <c r="G75" s="37">
        <v>115.194</v>
      </c>
      <c r="H75" s="37">
        <v>115.194</v>
      </c>
      <c r="I75" s="37">
        <v>0</v>
      </c>
      <c r="J75" s="37">
        <v>0</v>
      </c>
      <c r="K75" s="37">
        <v>584</v>
      </c>
      <c r="L75" s="37">
        <v>2233</v>
      </c>
      <c r="M75" s="37" t="s">
        <v>4154</v>
      </c>
      <c r="N75" s="37" t="s">
        <v>1166</v>
      </c>
      <c r="O75" s="37">
        <v>2019.1</v>
      </c>
      <c r="P75" s="37">
        <v>2019.11</v>
      </c>
      <c r="Q75" s="37" t="s">
        <v>2088</v>
      </c>
      <c r="R75" s="37"/>
      <c r="S75" s="37"/>
    </row>
    <row r="76" s="21" customFormat="1" ht="42" customHeight="1" spans="1:19">
      <c r="A76" s="37">
        <v>16</v>
      </c>
      <c r="B76" s="37" t="s">
        <v>4155</v>
      </c>
      <c r="C76" s="37" t="s">
        <v>71</v>
      </c>
      <c r="D76" s="37" t="s">
        <v>4156</v>
      </c>
      <c r="E76" s="37" t="s">
        <v>4105</v>
      </c>
      <c r="F76" s="37" t="s">
        <v>4009</v>
      </c>
      <c r="G76" s="37">
        <v>88.8</v>
      </c>
      <c r="H76" s="37">
        <v>88.8</v>
      </c>
      <c r="I76" s="37">
        <v>0</v>
      </c>
      <c r="J76" s="37">
        <v>0</v>
      </c>
      <c r="K76" s="37">
        <v>422</v>
      </c>
      <c r="L76" s="37">
        <v>1567</v>
      </c>
      <c r="M76" s="37" t="s">
        <v>4157</v>
      </c>
      <c r="N76" s="37" t="s">
        <v>113</v>
      </c>
      <c r="O76" s="37">
        <v>2019.1</v>
      </c>
      <c r="P76" s="37">
        <v>2019.11</v>
      </c>
      <c r="Q76" s="37" t="s">
        <v>3721</v>
      </c>
      <c r="R76" s="37"/>
      <c r="S76" s="37"/>
    </row>
    <row r="77" s="21" customFormat="1" ht="42" customHeight="1" spans="1:19">
      <c r="A77" s="37">
        <v>17</v>
      </c>
      <c r="B77" s="37" t="s">
        <v>4158</v>
      </c>
      <c r="C77" s="37" t="s">
        <v>71</v>
      </c>
      <c r="D77" s="37" t="s">
        <v>4159</v>
      </c>
      <c r="E77" s="37" t="s">
        <v>4105</v>
      </c>
      <c r="F77" s="37" t="s">
        <v>4009</v>
      </c>
      <c r="G77" s="37">
        <v>151.83</v>
      </c>
      <c r="H77" s="37">
        <v>151.83</v>
      </c>
      <c r="I77" s="37">
        <v>0</v>
      </c>
      <c r="J77" s="37">
        <v>0</v>
      </c>
      <c r="K77" s="37">
        <v>1395</v>
      </c>
      <c r="L77" s="37">
        <v>4920</v>
      </c>
      <c r="M77" s="37" t="s">
        <v>4160</v>
      </c>
      <c r="N77" s="37" t="s">
        <v>113</v>
      </c>
      <c r="O77" s="37">
        <v>2019.1</v>
      </c>
      <c r="P77" s="37">
        <v>2019.11</v>
      </c>
      <c r="Q77" s="37" t="s">
        <v>1532</v>
      </c>
      <c r="R77" s="37"/>
      <c r="S77" s="37"/>
    </row>
    <row r="78" s="21" customFormat="1" ht="42" customHeight="1" spans="1:19">
      <c r="A78" s="37">
        <v>18</v>
      </c>
      <c r="B78" s="37" t="s">
        <v>4161</v>
      </c>
      <c r="C78" s="37" t="s">
        <v>71</v>
      </c>
      <c r="D78" s="37" t="s">
        <v>4162</v>
      </c>
      <c r="E78" s="37" t="s">
        <v>4105</v>
      </c>
      <c r="F78" s="37" t="s">
        <v>4009</v>
      </c>
      <c r="G78" s="37">
        <v>240.3</v>
      </c>
      <c r="H78" s="37">
        <v>240.3</v>
      </c>
      <c r="I78" s="37">
        <v>0</v>
      </c>
      <c r="J78" s="37">
        <v>0</v>
      </c>
      <c r="K78" s="37">
        <v>1183</v>
      </c>
      <c r="L78" s="37">
        <v>4222</v>
      </c>
      <c r="M78" s="37" t="s">
        <v>4163</v>
      </c>
      <c r="N78" s="37" t="s">
        <v>1166</v>
      </c>
      <c r="O78" s="37">
        <v>2019.1</v>
      </c>
      <c r="P78" s="37">
        <v>2019.11</v>
      </c>
      <c r="Q78" s="37" t="s">
        <v>3632</v>
      </c>
      <c r="R78" s="37"/>
      <c r="S78" s="37"/>
    </row>
    <row r="79" s="21" customFormat="1" ht="42" customHeight="1" spans="1:19">
      <c r="A79" s="37">
        <v>19</v>
      </c>
      <c r="B79" s="37" t="s">
        <v>4164</v>
      </c>
      <c r="C79" s="37" t="s">
        <v>71</v>
      </c>
      <c r="D79" s="37" t="s">
        <v>4165</v>
      </c>
      <c r="E79" s="37" t="s">
        <v>4105</v>
      </c>
      <c r="F79" s="37" t="s">
        <v>4009</v>
      </c>
      <c r="G79" s="37">
        <v>257.995</v>
      </c>
      <c r="H79" s="37">
        <v>257.995</v>
      </c>
      <c r="I79" s="37">
        <v>0</v>
      </c>
      <c r="J79" s="37">
        <v>0</v>
      </c>
      <c r="K79" s="37">
        <v>1244</v>
      </c>
      <c r="L79" s="37">
        <v>4447</v>
      </c>
      <c r="M79" s="37" t="s">
        <v>4166</v>
      </c>
      <c r="N79" s="37" t="s">
        <v>1166</v>
      </c>
      <c r="O79" s="37">
        <v>2019.1</v>
      </c>
      <c r="P79" s="37">
        <v>2019.11</v>
      </c>
      <c r="Q79" s="37" t="s">
        <v>4167</v>
      </c>
      <c r="R79" s="37"/>
      <c r="S79" s="37"/>
    </row>
    <row r="80" s="21" customFormat="1" ht="42" customHeight="1" spans="1:19">
      <c r="A80" s="37">
        <v>20</v>
      </c>
      <c r="B80" s="37" t="s">
        <v>4168</v>
      </c>
      <c r="C80" s="37" t="s">
        <v>71</v>
      </c>
      <c r="D80" s="37" t="s">
        <v>4169</v>
      </c>
      <c r="E80" s="37" t="s">
        <v>4105</v>
      </c>
      <c r="F80" s="37" t="s">
        <v>4009</v>
      </c>
      <c r="G80" s="37">
        <v>93.02</v>
      </c>
      <c r="H80" s="37">
        <v>93.02</v>
      </c>
      <c r="I80" s="37">
        <v>0</v>
      </c>
      <c r="J80" s="37">
        <v>0</v>
      </c>
      <c r="K80" s="37">
        <v>709</v>
      </c>
      <c r="L80" s="37">
        <v>2670</v>
      </c>
      <c r="M80" s="37" t="s">
        <v>4170</v>
      </c>
      <c r="N80" s="37" t="s">
        <v>1166</v>
      </c>
      <c r="O80" s="37">
        <v>2019.1</v>
      </c>
      <c r="P80" s="37">
        <v>2019.11</v>
      </c>
      <c r="Q80" s="37" t="s">
        <v>2202</v>
      </c>
      <c r="R80" s="37"/>
      <c r="S80" s="37"/>
    </row>
    <row r="81" s="21" customFormat="1" ht="42" customHeight="1" spans="1:19">
      <c r="A81" s="37">
        <v>21</v>
      </c>
      <c r="B81" s="37" t="s">
        <v>4171</v>
      </c>
      <c r="C81" s="37" t="s">
        <v>71</v>
      </c>
      <c r="D81" s="37" t="s">
        <v>4172</v>
      </c>
      <c r="E81" s="37" t="s">
        <v>4105</v>
      </c>
      <c r="F81" s="37" t="s">
        <v>4009</v>
      </c>
      <c r="G81" s="37">
        <v>103.3175</v>
      </c>
      <c r="H81" s="37">
        <v>103.3175</v>
      </c>
      <c r="I81" s="37">
        <v>0</v>
      </c>
      <c r="J81" s="37">
        <v>0</v>
      </c>
      <c r="K81" s="37">
        <v>763</v>
      </c>
      <c r="L81" s="37">
        <v>2717</v>
      </c>
      <c r="M81" s="37" t="s">
        <v>4173</v>
      </c>
      <c r="N81" s="37" t="s">
        <v>1166</v>
      </c>
      <c r="O81" s="37">
        <v>2019.1</v>
      </c>
      <c r="P81" s="37">
        <v>2019.11</v>
      </c>
      <c r="Q81" s="37" t="s">
        <v>1808</v>
      </c>
      <c r="R81" s="37"/>
      <c r="S81" s="37"/>
    </row>
    <row r="82" s="21" customFormat="1" ht="42" customHeight="1" spans="1:19">
      <c r="A82" s="37">
        <v>22</v>
      </c>
      <c r="B82" s="37" t="s">
        <v>4174</v>
      </c>
      <c r="C82" s="37" t="s">
        <v>71</v>
      </c>
      <c r="D82" s="37" t="s">
        <v>4175</v>
      </c>
      <c r="E82" s="37" t="s">
        <v>4176</v>
      </c>
      <c r="F82" s="37" t="s">
        <v>4009</v>
      </c>
      <c r="G82" s="37">
        <v>205.01586</v>
      </c>
      <c r="H82" s="37">
        <v>205.01586</v>
      </c>
      <c r="I82" s="37">
        <v>0</v>
      </c>
      <c r="J82" s="37">
        <v>0</v>
      </c>
      <c r="K82" s="37">
        <v>1728</v>
      </c>
      <c r="L82" s="37">
        <v>6183</v>
      </c>
      <c r="M82" s="37" t="s">
        <v>4177</v>
      </c>
      <c r="N82" s="37" t="s">
        <v>113</v>
      </c>
      <c r="O82" s="37">
        <v>2019.1</v>
      </c>
      <c r="P82" s="37">
        <v>2019.11</v>
      </c>
      <c r="Q82" s="37" t="s">
        <v>4178</v>
      </c>
      <c r="R82" s="37"/>
      <c r="S82" s="37"/>
    </row>
    <row r="83" s="21" customFormat="1" ht="42" customHeight="1" spans="1:19">
      <c r="A83" s="37">
        <v>23</v>
      </c>
      <c r="B83" s="37" t="s">
        <v>4179</v>
      </c>
      <c r="C83" s="37" t="s">
        <v>71</v>
      </c>
      <c r="D83" s="37" t="s">
        <v>4180</v>
      </c>
      <c r="E83" s="37" t="s">
        <v>4105</v>
      </c>
      <c r="F83" s="37" t="s">
        <v>4009</v>
      </c>
      <c r="G83" s="37">
        <v>214.3037</v>
      </c>
      <c r="H83" s="37">
        <v>214.3037</v>
      </c>
      <c r="I83" s="37">
        <v>0</v>
      </c>
      <c r="J83" s="37">
        <v>0</v>
      </c>
      <c r="K83" s="37">
        <v>1439</v>
      </c>
      <c r="L83" s="37">
        <v>5549</v>
      </c>
      <c r="M83" s="37" t="s">
        <v>4181</v>
      </c>
      <c r="N83" s="37" t="s">
        <v>113</v>
      </c>
      <c r="O83" s="37">
        <v>2019.1</v>
      </c>
      <c r="P83" s="37">
        <v>2019.11</v>
      </c>
      <c r="Q83" s="37" t="s">
        <v>4182</v>
      </c>
      <c r="R83" s="37"/>
      <c r="S83" s="37"/>
    </row>
    <row r="84" s="21" customFormat="1" ht="42" customHeight="1" spans="1:19">
      <c r="A84" s="37">
        <v>24</v>
      </c>
      <c r="B84" s="37" t="s">
        <v>4183</v>
      </c>
      <c r="C84" s="37" t="s">
        <v>71</v>
      </c>
      <c r="D84" s="37" t="s">
        <v>4184</v>
      </c>
      <c r="E84" s="37" t="s">
        <v>4105</v>
      </c>
      <c r="F84" s="37" t="s">
        <v>4009</v>
      </c>
      <c r="G84" s="37">
        <v>45.888</v>
      </c>
      <c r="H84" s="37">
        <v>45.888</v>
      </c>
      <c r="I84" s="37">
        <v>0</v>
      </c>
      <c r="J84" s="37">
        <v>0</v>
      </c>
      <c r="K84" s="37">
        <v>214</v>
      </c>
      <c r="L84" s="37">
        <v>829</v>
      </c>
      <c r="M84" s="37" t="s">
        <v>4185</v>
      </c>
      <c r="N84" s="37" t="s">
        <v>1166</v>
      </c>
      <c r="O84" s="37">
        <v>2019.1</v>
      </c>
      <c r="P84" s="37">
        <v>2019.11</v>
      </c>
      <c r="Q84" s="37" t="s">
        <v>3155</v>
      </c>
      <c r="R84" s="37"/>
      <c r="S84" s="37"/>
    </row>
    <row r="85" s="21" customFormat="1" ht="42" customHeight="1" spans="1:19">
      <c r="A85" s="37">
        <v>25</v>
      </c>
      <c r="B85" s="37" t="s">
        <v>4186</v>
      </c>
      <c r="C85" s="37" t="s">
        <v>71</v>
      </c>
      <c r="D85" s="37" t="s">
        <v>4187</v>
      </c>
      <c r="E85" s="37" t="s">
        <v>4105</v>
      </c>
      <c r="F85" s="37" t="s">
        <v>4009</v>
      </c>
      <c r="G85" s="37">
        <v>92.0829</v>
      </c>
      <c r="H85" s="37">
        <v>92.0829</v>
      </c>
      <c r="I85" s="37">
        <v>0</v>
      </c>
      <c r="J85" s="37">
        <v>0</v>
      </c>
      <c r="K85" s="37">
        <v>563</v>
      </c>
      <c r="L85" s="37">
        <v>2188</v>
      </c>
      <c r="M85" s="37" t="s">
        <v>4188</v>
      </c>
      <c r="N85" s="37" t="s">
        <v>1166</v>
      </c>
      <c r="O85" s="37">
        <v>2019.1</v>
      </c>
      <c r="P85" s="37">
        <v>2019.11</v>
      </c>
      <c r="Q85" s="37" t="s">
        <v>4189</v>
      </c>
      <c r="R85" s="37"/>
      <c r="S85" s="37"/>
    </row>
    <row r="86" s="23" customFormat="1" ht="25" customHeight="1" spans="1:19">
      <c r="A86" s="36" t="s">
        <v>1035</v>
      </c>
      <c r="B86" s="33" t="s">
        <v>4190</v>
      </c>
      <c r="C86" s="36"/>
      <c r="D86" s="36"/>
      <c r="E86" s="36"/>
      <c r="F86" s="33"/>
      <c r="G86" s="43">
        <f t="shared" ref="G86:L86" si="3">SUM(G87:G177)</f>
        <v>9451.8971</v>
      </c>
      <c r="H86" s="43">
        <f t="shared" si="3"/>
        <v>5145.9301</v>
      </c>
      <c r="I86" s="69">
        <f t="shared" si="3"/>
        <v>5784.5</v>
      </c>
      <c r="J86" s="69">
        <f t="shared" si="3"/>
        <v>0</v>
      </c>
      <c r="K86" s="69">
        <f t="shared" si="3"/>
        <v>14144</v>
      </c>
      <c r="L86" s="69">
        <f t="shared" si="3"/>
        <v>48135</v>
      </c>
      <c r="M86" s="33"/>
      <c r="N86" s="33"/>
      <c r="O86" s="36"/>
      <c r="P86" s="36"/>
      <c r="Q86" s="36"/>
      <c r="R86" s="36"/>
      <c r="S86" s="36"/>
    </row>
    <row r="87" s="21" customFormat="1" ht="63" customHeight="1" spans="1:19">
      <c r="A87" s="44">
        <v>1</v>
      </c>
      <c r="B87" s="44" t="s">
        <v>4191</v>
      </c>
      <c r="C87" s="44" t="s">
        <v>4192</v>
      </c>
      <c r="D87" s="44" t="s">
        <v>4193</v>
      </c>
      <c r="E87" s="44" t="s">
        <v>4194</v>
      </c>
      <c r="F87" s="44" t="s">
        <v>177</v>
      </c>
      <c r="G87" s="45">
        <v>155</v>
      </c>
      <c r="H87" s="45">
        <v>75</v>
      </c>
      <c r="I87" s="45">
        <v>80</v>
      </c>
      <c r="J87" s="44"/>
      <c r="K87" s="44">
        <v>214</v>
      </c>
      <c r="L87" s="44">
        <v>500</v>
      </c>
      <c r="M87" s="50" t="s">
        <v>4195</v>
      </c>
      <c r="N87" s="44" t="s">
        <v>4196</v>
      </c>
      <c r="O87" s="44">
        <v>2019.3</v>
      </c>
      <c r="P87" s="44">
        <v>2019.11</v>
      </c>
      <c r="Q87" s="44" t="s">
        <v>1974</v>
      </c>
      <c r="R87" s="44" t="s">
        <v>115</v>
      </c>
      <c r="S87" s="50" t="s">
        <v>4197</v>
      </c>
    </row>
    <row r="88" s="21" customFormat="1" ht="61" customHeight="1" spans="1:19">
      <c r="A88" s="44">
        <v>2</v>
      </c>
      <c r="B88" s="46" t="s">
        <v>4198</v>
      </c>
      <c r="C88" s="44" t="s">
        <v>4192</v>
      </c>
      <c r="D88" s="46" t="s">
        <v>4199</v>
      </c>
      <c r="E88" s="46" t="s">
        <v>4200</v>
      </c>
      <c r="F88" s="46" t="s">
        <v>177</v>
      </c>
      <c r="G88" s="47">
        <v>104.3</v>
      </c>
      <c r="H88" s="48">
        <v>54.3</v>
      </c>
      <c r="I88" s="47">
        <v>50</v>
      </c>
      <c r="J88" s="47"/>
      <c r="K88" s="47">
        <v>148</v>
      </c>
      <c r="L88" s="47">
        <v>543</v>
      </c>
      <c r="M88" s="50" t="s">
        <v>4195</v>
      </c>
      <c r="N88" s="46" t="s">
        <v>4201</v>
      </c>
      <c r="O88" s="44">
        <v>2019.3</v>
      </c>
      <c r="P88" s="44">
        <v>2019.11</v>
      </c>
      <c r="Q88" s="46" t="s">
        <v>1974</v>
      </c>
      <c r="R88" s="46" t="s">
        <v>124</v>
      </c>
      <c r="S88" s="46" t="s">
        <v>4202</v>
      </c>
    </row>
    <row r="89" s="21" customFormat="1" ht="114" customHeight="1" spans="1:19">
      <c r="A89" s="44">
        <v>3</v>
      </c>
      <c r="B89" s="46" t="s">
        <v>4203</v>
      </c>
      <c r="C89" s="46" t="s">
        <v>4192</v>
      </c>
      <c r="D89" s="46" t="s">
        <v>4204</v>
      </c>
      <c r="E89" s="46" t="s">
        <v>4205</v>
      </c>
      <c r="F89" s="46" t="s">
        <v>177</v>
      </c>
      <c r="G89" s="46">
        <v>106.3</v>
      </c>
      <c r="H89" s="48">
        <v>56.3</v>
      </c>
      <c r="I89" s="46">
        <v>50</v>
      </c>
      <c r="J89" s="46"/>
      <c r="K89" s="47">
        <v>308</v>
      </c>
      <c r="L89" s="47">
        <v>1126</v>
      </c>
      <c r="M89" s="49" t="s">
        <v>4206</v>
      </c>
      <c r="N89" s="49" t="s">
        <v>4196</v>
      </c>
      <c r="O89" s="44">
        <v>2019.3</v>
      </c>
      <c r="P89" s="44">
        <v>2019.11</v>
      </c>
      <c r="Q89" s="46" t="s">
        <v>1974</v>
      </c>
      <c r="R89" s="46" t="s">
        <v>124</v>
      </c>
      <c r="S89" s="47" t="s">
        <v>4207</v>
      </c>
    </row>
    <row r="90" s="21" customFormat="1" ht="58" customHeight="1" spans="1:19">
      <c r="A90" s="44">
        <v>4</v>
      </c>
      <c r="B90" s="49" t="s">
        <v>4208</v>
      </c>
      <c r="C90" s="44" t="s">
        <v>4192</v>
      </c>
      <c r="D90" s="50" t="s">
        <v>4209</v>
      </c>
      <c r="E90" s="50" t="s">
        <v>4210</v>
      </c>
      <c r="F90" s="44" t="s">
        <v>177</v>
      </c>
      <c r="G90" s="45">
        <v>45</v>
      </c>
      <c r="H90" s="45">
        <v>15</v>
      </c>
      <c r="I90" s="45">
        <v>30</v>
      </c>
      <c r="J90" s="44"/>
      <c r="K90" s="50">
        <v>46</v>
      </c>
      <c r="L90" s="50">
        <v>150</v>
      </c>
      <c r="M90" s="50" t="s">
        <v>4195</v>
      </c>
      <c r="N90" s="44" t="s">
        <v>4196</v>
      </c>
      <c r="O90" s="44">
        <v>2019.3</v>
      </c>
      <c r="P90" s="44">
        <v>2019.11</v>
      </c>
      <c r="Q90" s="44" t="s">
        <v>1974</v>
      </c>
      <c r="R90" s="44" t="s">
        <v>115</v>
      </c>
      <c r="S90" s="44" t="s">
        <v>4211</v>
      </c>
    </row>
    <row r="91" s="21" customFormat="1" ht="58" customHeight="1" spans="1:19">
      <c r="A91" s="44">
        <v>5</v>
      </c>
      <c r="B91" s="49" t="s">
        <v>4212</v>
      </c>
      <c r="C91" s="49" t="s">
        <v>4192</v>
      </c>
      <c r="D91" s="49" t="s">
        <v>739</v>
      </c>
      <c r="E91" s="49" t="s">
        <v>4213</v>
      </c>
      <c r="F91" s="49" t="s">
        <v>177</v>
      </c>
      <c r="G91" s="51">
        <v>136</v>
      </c>
      <c r="H91" s="51">
        <v>41.8</v>
      </c>
      <c r="I91" s="51">
        <v>100</v>
      </c>
      <c r="J91" s="44"/>
      <c r="K91" s="49">
        <v>111</v>
      </c>
      <c r="L91" s="49">
        <v>418</v>
      </c>
      <c r="M91" s="50" t="s">
        <v>4195</v>
      </c>
      <c r="N91" s="49" t="s">
        <v>4196</v>
      </c>
      <c r="O91" s="44">
        <v>2019.3</v>
      </c>
      <c r="P91" s="44">
        <v>2019.11</v>
      </c>
      <c r="Q91" s="49" t="s">
        <v>3093</v>
      </c>
      <c r="R91" s="49" t="s">
        <v>115</v>
      </c>
      <c r="S91" s="71" t="s">
        <v>4214</v>
      </c>
    </row>
    <row r="92" s="21" customFormat="1" ht="58" customHeight="1" spans="1:19">
      <c r="A92" s="44">
        <v>6</v>
      </c>
      <c r="B92" s="52" t="s">
        <v>4215</v>
      </c>
      <c r="C92" s="52" t="s">
        <v>4192</v>
      </c>
      <c r="D92" s="52" t="s">
        <v>4216</v>
      </c>
      <c r="E92" s="52" t="s">
        <v>4217</v>
      </c>
      <c r="F92" s="52" t="s">
        <v>177</v>
      </c>
      <c r="G92" s="53">
        <f t="shared" ref="G92:G101" si="4">H92+I92</f>
        <v>159</v>
      </c>
      <c r="H92" s="54">
        <v>79</v>
      </c>
      <c r="I92" s="70">
        <v>80</v>
      </c>
      <c r="J92" s="71"/>
      <c r="K92" s="52">
        <v>208</v>
      </c>
      <c r="L92" s="52">
        <v>790</v>
      </c>
      <c r="M92" s="50" t="s">
        <v>4195</v>
      </c>
      <c r="N92" s="49" t="s">
        <v>4196</v>
      </c>
      <c r="O92" s="44">
        <v>2019.3</v>
      </c>
      <c r="P92" s="44">
        <v>2019.11</v>
      </c>
      <c r="Q92" s="52" t="s">
        <v>3093</v>
      </c>
      <c r="R92" s="52" t="s">
        <v>124</v>
      </c>
      <c r="S92" s="71" t="s">
        <v>4218</v>
      </c>
    </row>
    <row r="93" s="21" customFormat="1" ht="58" customHeight="1" spans="1:19">
      <c r="A93" s="44">
        <v>7</v>
      </c>
      <c r="B93" s="52" t="s">
        <v>4219</v>
      </c>
      <c r="C93" s="52" t="s">
        <v>4192</v>
      </c>
      <c r="D93" s="52" t="s">
        <v>4220</v>
      </c>
      <c r="E93" s="52" t="s">
        <v>4221</v>
      </c>
      <c r="F93" s="52" t="s">
        <v>177</v>
      </c>
      <c r="G93" s="53">
        <f t="shared" si="4"/>
        <v>38.9</v>
      </c>
      <c r="H93" s="54">
        <v>18.9</v>
      </c>
      <c r="I93" s="70">
        <v>20</v>
      </c>
      <c r="J93" s="71"/>
      <c r="K93" s="52">
        <v>48</v>
      </c>
      <c r="L93" s="52">
        <v>189</v>
      </c>
      <c r="M93" s="50" t="s">
        <v>4195</v>
      </c>
      <c r="N93" s="49" t="s">
        <v>4196</v>
      </c>
      <c r="O93" s="44">
        <v>2019.3</v>
      </c>
      <c r="P93" s="44">
        <v>2019.11</v>
      </c>
      <c r="Q93" s="52" t="s">
        <v>3093</v>
      </c>
      <c r="R93" s="52" t="s">
        <v>115</v>
      </c>
      <c r="S93" s="71" t="s">
        <v>4222</v>
      </c>
    </row>
    <row r="94" s="21" customFormat="1" ht="58" customHeight="1" spans="1:19">
      <c r="A94" s="44">
        <v>8</v>
      </c>
      <c r="B94" s="55" t="s">
        <v>4223</v>
      </c>
      <c r="C94" s="55" t="s">
        <v>4192</v>
      </c>
      <c r="D94" s="55" t="s">
        <v>4224</v>
      </c>
      <c r="E94" s="55" t="s">
        <v>4225</v>
      </c>
      <c r="F94" s="55" t="s">
        <v>177</v>
      </c>
      <c r="G94" s="53">
        <f t="shared" si="4"/>
        <v>108.6</v>
      </c>
      <c r="H94" s="56">
        <v>58.6</v>
      </c>
      <c r="I94" s="56">
        <v>50</v>
      </c>
      <c r="J94" s="55"/>
      <c r="K94" s="55">
        <v>171</v>
      </c>
      <c r="L94" s="55">
        <v>586</v>
      </c>
      <c r="M94" s="50" t="s">
        <v>4195</v>
      </c>
      <c r="N94" s="49" t="s">
        <v>4196</v>
      </c>
      <c r="O94" s="44">
        <v>2019.3</v>
      </c>
      <c r="P94" s="44">
        <v>2019.11</v>
      </c>
      <c r="Q94" s="55" t="s">
        <v>3219</v>
      </c>
      <c r="R94" s="55" t="s">
        <v>124</v>
      </c>
      <c r="S94" s="55" t="s">
        <v>4226</v>
      </c>
    </row>
    <row r="95" s="21" customFormat="1" ht="58" customHeight="1" spans="1:19">
      <c r="A95" s="44">
        <v>9</v>
      </c>
      <c r="B95" s="49" t="s">
        <v>4227</v>
      </c>
      <c r="C95" s="49" t="s">
        <v>4192</v>
      </c>
      <c r="D95" s="49" t="s">
        <v>4228</v>
      </c>
      <c r="E95" s="49" t="s">
        <v>4229</v>
      </c>
      <c r="F95" s="49" t="s">
        <v>1052</v>
      </c>
      <c r="G95" s="53">
        <f t="shared" si="4"/>
        <v>167.5</v>
      </c>
      <c r="H95" s="51">
        <v>67.5</v>
      </c>
      <c r="I95" s="51">
        <v>100</v>
      </c>
      <c r="J95" s="44"/>
      <c r="K95" s="49">
        <v>206</v>
      </c>
      <c r="L95" s="49">
        <v>675</v>
      </c>
      <c r="M95" s="49" t="s">
        <v>4230</v>
      </c>
      <c r="N95" s="49" t="s">
        <v>4196</v>
      </c>
      <c r="O95" s="44">
        <v>2019.3</v>
      </c>
      <c r="P95" s="44">
        <v>2019.11</v>
      </c>
      <c r="Q95" s="49" t="s">
        <v>3219</v>
      </c>
      <c r="R95" s="49" t="s">
        <v>115</v>
      </c>
      <c r="S95" s="49" t="s">
        <v>4231</v>
      </c>
    </row>
    <row r="96" s="21" customFormat="1" ht="58" customHeight="1" spans="1:19">
      <c r="A96" s="44">
        <v>10</v>
      </c>
      <c r="B96" s="49" t="s">
        <v>4232</v>
      </c>
      <c r="C96" s="49" t="s">
        <v>4192</v>
      </c>
      <c r="D96" s="49" t="s">
        <v>4233</v>
      </c>
      <c r="E96" s="49" t="s">
        <v>4234</v>
      </c>
      <c r="F96" s="49" t="s">
        <v>1052</v>
      </c>
      <c r="G96" s="53">
        <f t="shared" si="4"/>
        <v>41.4</v>
      </c>
      <c r="H96" s="51">
        <v>21.4</v>
      </c>
      <c r="I96" s="51">
        <v>20</v>
      </c>
      <c r="J96" s="44"/>
      <c r="K96" s="55">
        <v>57</v>
      </c>
      <c r="L96" s="55">
        <v>214</v>
      </c>
      <c r="M96" s="49" t="s">
        <v>4230</v>
      </c>
      <c r="N96" s="49" t="s">
        <v>4196</v>
      </c>
      <c r="O96" s="44">
        <v>2019.3</v>
      </c>
      <c r="P96" s="44">
        <v>2019.11</v>
      </c>
      <c r="Q96" s="49" t="s">
        <v>4235</v>
      </c>
      <c r="R96" s="49" t="s">
        <v>115</v>
      </c>
      <c r="S96" s="49" t="s">
        <v>4236</v>
      </c>
    </row>
    <row r="97" s="21" customFormat="1" ht="58" customHeight="1" spans="1:19">
      <c r="A97" s="44">
        <v>11</v>
      </c>
      <c r="B97" s="49" t="s">
        <v>4237</v>
      </c>
      <c r="C97" s="49" t="s">
        <v>4192</v>
      </c>
      <c r="D97" s="49" t="s">
        <v>789</v>
      </c>
      <c r="E97" s="49" t="s">
        <v>4238</v>
      </c>
      <c r="F97" s="49" t="s">
        <v>1052</v>
      </c>
      <c r="G97" s="53">
        <f t="shared" si="4"/>
        <v>313.1</v>
      </c>
      <c r="H97" s="51">
        <v>113.1</v>
      </c>
      <c r="I97" s="51">
        <v>200</v>
      </c>
      <c r="J97" s="44"/>
      <c r="K97" s="49">
        <v>610</v>
      </c>
      <c r="L97" s="49">
        <v>2262</v>
      </c>
      <c r="M97" s="50" t="s">
        <v>4195</v>
      </c>
      <c r="N97" s="49" t="s">
        <v>4196</v>
      </c>
      <c r="O97" s="44">
        <v>2019.3</v>
      </c>
      <c r="P97" s="44">
        <v>2019.11</v>
      </c>
      <c r="Q97" s="49" t="s">
        <v>4235</v>
      </c>
      <c r="R97" s="49" t="s">
        <v>115</v>
      </c>
      <c r="S97" s="49" t="s">
        <v>4239</v>
      </c>
    </row>
    <row r="98" s="21" customFormat="1" ht="58" customHeight="1" spans="1:19">
      <c r="A98" s="44">
        <v>12</v>
      </c>
      <c r="B98" s="57" t="s">
        <v>4240</v>
      </c>
      <c r="C98" s="49" t="s">
        <v>4192</v>
      </c>
      <c r="D98" s="58" t="s">
        <v>4241</v>
      </c>
      <c r="E98" s="57" t="s">
        <v>4242</v>
      </c>
      <c r="F98" s="58" t="s">
        <v>177</v>
      </c>
      <c r="G98" s="53">
        <f t="shared" si="4"/>
        <v>158.8</v>
      </c>
      <c r="H98" s="59">
        <v>58.8</v>
      </c>
      <c r="I98" s="59">
        <v>100</v>
      </c>
      <c r="J98" s="44"/>
      <c r="K98" s="57">
        <v>310</v>
      </c>
      <c r="L98" s="57">
        <v>1175</v>
      </c>
      <c r="M98" s="50" t="s">
        <v>4195</v>
      </c>
      <c r="N98" s="49" t="s">
        <v>4196</v>
      </c>
      <c r="O98" s="44">
        <v>2019.3</v>
      </c>
      <c r="P98" s="44">
        <v>2019.11</v>
      </c>
      <c r="Q98" s="58" t="s">
        <v>2989</v>
      </c>
      <c r="R98" s="49" t="s">
        <v>115</v>
      </c>
      <c r="S98" s="49" t="s">
        <v>4243</v>
      </c>
    </row>
    <row r="99" s="21" customFormat="1" ht="58" customHeight="1" spans="1:19">
      <c r="A99" s="44">
        <v>13</v>
      </c>
      <c r="B99" s="57" t="s">
        <v>4244</v>
      </c>
      <c r="C99" s="49" t="s">
        <v>4192</v>
      </c>
      <c r="D99" s="57" t="s">
        <v>4245</v>
      </c>
      <c r="E99" s="57" t="s">
        <v>4246</v>
      </c>
      <c r="F99" s="58" t="s">
        <v>177</v>
      </c>
      <c r="G99" s="53">
        <f t="shared" si="4"/>
        <v>171</v>
      </c>
      <c r="H99" s="59">
        <v>100</v>
      </c>
      <c r="I99" s="59">
        <v>71</v>
      </c>
      <c r="J99" s="58"/>
      <c r="K99" s="57">
        <v>194</v>
      </c>
      <c r="L99" s="57">
        <v>710</v>
      </c>
      <c r="M99" s="50" t="s">
        <v>4195</v>
      </c>
      <c r="N99" s="49" t="s">
        <v>4196</v>
      </c>
      <c r="O99" s="44">
        <v>2019.3</v>
      </c>
      <c r="P99" s="44">
        <v>2019.11</v>
      </c>
      <c r="Q99" s="58" t="s">
        <v>2989</v>
      </c>
      <c r="R99" s="58" t="s">
        <v>115</v>
      </c>
      <c r="S99" s="58" t="s">
        <v>4247</v>
      </c>
    </row>
    <row r="100" s="21" customFormat="1" ht="58" customHeight="1" spans="1:19">
      <c r="A100" s="44">
        <v>14</v>
      </c>
      <c r="B100" s="57" t="s">
        <v>4248</v>
      </c>
      <c r="C100" s="49" t="s">
        <v>4192</v>
      </c>
      <c r="D100" s="58" t="s">
        <v>4249</v>
      </c>
      <c r="E100" s="57" t="s">
        <v>4250</v>
      </c>
      <c r="F100" s="58" t="s">
        <v>177</v>
      </c>
      <c r="G100" s="53">
        <f t="shared" si="4"/>
        <v>290.3</v>
      </c>
      <c r="H100" s="59">
        <v>140.3</v>
      </c>
      <c r="I100" s="59">
        <v>150</v>
      </c>
      <c r="J100" s="44"/>
      <c r="K100" s="57">
        <v>773</v>
      </c>
      <c r="L100" s="57">
        <v>2806</v>
      </c>
      <c r="M100" s="50" t="s">
        <v>4195</v>
      </c>
      <c r="N100" s="49" t="s">
        <v>4196</v>
      </c>
      <c r="O100" s="44">
        <v>2019.3</v>
      </c>
      <c r="P100" s="44">
        <v>2019.11</v>
      </c>
      <c r="Q100" s="58" t="s">
        <v>2989</v>
      </c>
      <c r="R100" s="58" t="s">
        <v>115</v>
      </c>
      <c r="S100" s="58" t="s">
        <v>4251</v>
      </c>
    </row>
    <row r="101" s="21" customFormat="1" ht="58" customHeight="1" spans="1:19">
      <c r="A101" s="44">
        <v>15</v>
      </c>
      <c r="B101" s="57" t="s">
        <v>4252</v>
      </c>
      <c r="C101" s="49" t="s">
        <v>4192</v>
      </c>
      <c r="D101" s="57" t="s">
        <v>4253</v>
      </c>
      <c r="E101" s="57" t="s">
        <v>4254</v>
      </c>
      <c r="F101" s="58" t="s">
        <v>177</v>
      </c>
      <c r="G101" s="53">
        <f t="shared" si="4"/>
        <v>56.4</v>
      </c>
      <c r="H101" s="59">
        <v>26.4</v>
      </c>
      <c r="I101" s="59">
        <v>30</v>
      </c>
      <c r="J101" s="44"/>
      <c r="K101" s="57">
        <v>68</v>
      </c>
      <c r="L101" s="57">
        <v>264</v>
      </c>
      <c r="M101" s="50" t="s">
        <v>4195</v>
      </c>
      <c r="N101" s="49" t="s">
        <v>4196</v>
      </c>
      <c r="O101" s="44">
        <v>2019.3</v>
      </c>
      <c r="P101" s="44">
        <v>2019.11</v>
      </c>
      <c r="Q101" s="58" t="s">
        <v>2989</v>
      </c>
      <c r="R101" s="58" t="s">
        <v>115</v>
      </c>
      <c r="S101" s="58" t="s">
        <v>4255</v>
      </c>
    </row>
    <row r="102" s="21" customFormat="1" ht="58" customHeight="1" spans="1:19">
      <c r="A102" s="44">
        <v>16</v>
      </c>
      <c r="B102" s="57" t="s">
        <v>4256</v>
      </c>
      <c r="C102" s="49" t="s">
        <v>4192</v>
      </c>
      <c r="D102" s="57" t="s">
        <v>539</v>
      </c>
      <c r="E102" s="57" t="s">
        <v>4257</v>
      </c>
      <c r="F102" s="58" t="s">
        <v>177</v>
      </c>
      <c r="G102" s="60" t="s">
        <v>4258</v>
      </c>
      <c r="H102" s="59">
        <v>150.8</v>
      </c>
      <c r="I102" s="72">
        <v>200</v>
      </c>
      <c r="J102" s="44"/>
      <c r="K102" s="58">
        <v>826</v>
      </c>
      <c r="L102" s="58">
        <v>3017</v>
      </c>
      <c r="M102" s="50" t="s">
        <v>4195</v>
      </c>
      <c r="N102" s="49" t="s">
        <v>4196</v>
      </c>
      <c r="O102" s="44">
        <v>2019.3</v>
      </c>
      <c r="P102" s="44">
        <v>2019.11</v>
      </c>
      <c r="Q102" s="57" t="s">
        <v>3300</v>
      </c>
      <c r="R102" s="58" t="s">
        <v>124</v>
      </c>
      <c r="S102" s="58" t="s">
        <v>4259</v>
      </c>
    </row>
    <row r="103" s="21" customFormat="1" ht="87" customHeight="1" spans="1:19">
      <c r="A103" s="44">
        <v>17</v>
      </c>
      <c r="B103" s="49" t="s">
        <v>4260</v>
      </c>
      <c r="C103" s="49" t="s">
        <v>4192</v>
      </c>
      <c r="D103" s="49" t="s">
        <v>4261</v>
      </c>
      <c r="E103" s="49" t="s">
        <v>4262</v>
      </c>
      <c r="F103" s="49" t="s">
        <v>4263</v>
      </c>
      <c r="G103" s="61">
        <v>87.6</v>
      </c>
      <c r="H103" s="51">
        <v>43.6</v>
      </c>
      <c r="I103" s="62">
        <v>43.6</v>
      </c>
      <c r="J103" s="44"/>
      <c r="K103" s="49">
        <v>108</v>
      </c>
      <c r="L103" s="49">
        <v>436</v>
      </c>
      <c r="M103" s="49" t="s">
        <v>4264</v>
      </c>
      <c r="N103" s="49" t="s">
        <v>4265</v>
      </c>
      <c r="O103" s="44">
        <v>2019.3</v>
      </c>
      <c r="P103" s="44">
        <v>2019.11</v>
      </c>
      <c r="Q103" s="49" t="s">
        <v>961</v>
      </c>
      <c r="R103" s="49" t="s">
        <v>115</v>
      </c>
      <c r="S103" s="49" t="s">
        <v>4266</v>
      </c>
    </row>
    <row r="104" s="21" customFormat="1" ht="68" customHeight="1" spans="1:19">
      <c r="A104" s="44">
        <v>18</v>
      </c>
      <c r="B104" s="49" t="s">
        <v>4267</v>
      </c>
      <c r="C104" s="49" t="s">
        <v>4192</v>
      </c>
      <c r="D104" s="49" t="s">
        <v>4268</v>
      </c>
      <c r="E104" s="49" t="s">
        <v>4269</v>
      </c>
      <c r="F104" s="49" t="s">
        <v>4270</v>
      </c>
      <c r="G104" s="62">
        <v>0</v>
      </c>
      <c r="H104" s="51">
        <v>27</v>
      </c>
      <c r="I104" s="62">
        <v>0</v>
      </c>
      <c r="J104" s="44"/>
      <c r="K104" s="49">
        <v>0</v>
      </c>
      <c r="L104" s="49">
        <v>0</v>
      </c>
      <c r="M104" s="49" t="s">
        <v>4271</v>
      </c>
      <c r="N104" s="49"/>
      <c r="O104" s="44">
        <v>2019.3</v>
      </c>
      <c r="P104" s="44">
        <v>2019.11</v>
      </c>
      <c r="Q104" s="49" t="s">
        <v>961</v>
      </c>
      <c r="R104" s="49" t="s">
        <v>115</v>
      </c>
      <c r="S104" s="49" t="s">
        <v>4272</v>
      </c>
    </row>
    <row r="105" s="21" customFormat="1" ht="58" customHeight="1" spans="1:19">
      <c r="A105" s="44">
        <v>19</v>
      </c>
      <c r="B105" s="49" t="s">
        <v>4273</v>
      </c>
      <c r="C105" s="49" t="s">
        <v>4192</v>
      </c>
      <c r="D105" s="49" t="s">
        <v>599</v>
      </c>
      <c r="E105" s="49" t="s">
        <v>4274</v>
      </c>
      <c r="F105" s="49" t="s">
        <v>1052</v>
      </c>
      <c r="G105" s="63">
        <f t="shared" ref="G105:G113" si="5">H105+I105</f>
        <v>87.9</v>
      </c>
      <c r="H105" s="51">
        <v>37.9</v>
      </c>
      <c r="I105" s="51">
        <v>50</v>
      </c>
      <c r="J105" s="44"/>
      <c r="K105" s="49">
        <v>100</v>
      </c>
      <c r="L105" s="49">
        <v>379</v>
      </c>
      <c r="M105" s="50" t="s">
        <v>4195</v>
      </c>
      <c r="N105" s="49" t="s">
        <v>4196</v>
      </c>
      <c r="O105" s="44">
        <v>2019.3</v>
      </c>
      <c r="P105" s="44">
        <v>2019.11</v>
      </c>
      <c r="Q105" s="49" t="s">
        <v>3453</v>
      </c>
      <c r="R105" s="49" t="s">
        <v>124</v>
      </c>
      <c r="S105" s="49" t="s">
        <v>4275</v>
      </c>
    </row>
    <row r="106" s="21" customFormat="1" ht="73" customHeight="1" spans="1:19">
      <c r="A106" s="44">
        <v>20</v>
      </c>
      <c r="B106" s="49" t="s">
        <v>4276</v>
      </c>
      <c r="C106" s="49" t="s">
        <v>4192</v>
      </c>
      <c r="D106" s="49" t="s">
        <v>4277</v>
      </c>
      <c r="E106" s="49" t="s">
        <v>4278</v>
      </c>
      <c r="F106" s="49" t="s">
        <v>1052</v>
      </c>
      <c r="G106" s="53">
        <f t="shared" si="5"/>
        <v>36.9</v>
      </c>
      <c r="H106" s="51">
        <v>16.9</v>
      </c>
      <c r="I106" s="51">
        <v>20</v>
      </c>
      <c r="J106" s="49"/>
      <c r="K106" s="49">
        <v>47</v>
      </c>
      <c r="L106" s="49">
        <v>169</v>
      </c>
      <c r="M106" s="49" t="s">
        <v>4230</v>
      </c>
      <c r="N106" s="49" t="s">
        <v>4196</v>
      </c>
      <c r="O106" s="44">
        <v>2019.3</v>
      </c>
      <c r="P106" s="44">
        <v>2019.11</v>
      </c>
      <c r="Q106" s="49" t="s">
        <v>973</v>
      </c>
      <c r="R106" s="49" t="s">
        <v>115</v>
      </c>
      <c r="S106" s="49" t="s">
        <v>4279</v>
      </c>
    </row>
    <row r="107" s="21" customFormat="1" ht="58" customHeight="1" spans="1:19">
      <c r="A107" s="44">
        <v>21</v>
      </c>
      <c r="B107" s="49" t="s">
        <v>4280</v>
      </c>
      <c r="C107" s="49" t="s">
        <v>4192</v>
      </c>
      <c r="D107" s="49" t="s">
        <v>657</v>
      </c>
      <c r="E107" s="49" t="s">
        <v>4281</v>
      </c>
      <c r="F107" s="49" t="s">
        <v>177</v>
      </c>
      <c r="G107" s="53">
        <f t="shared" si="5"/>
        <v>63.5</v>
      </c>
      <c r="H107" s="51">
        <v>33.5</v>
      </c>
      <c r="I107" s="51">
        <v>30</v>
      </c>
      <c r="J107" s="49"/>
      <c r="K107" s="49">
        <v>98</v>
      </c>
      <c r="L107" s="49">
        <v>335</v>
      </c>
      <c r="M107" s="49" t="s">
        <v>4230</v>
      </c>
      <c r="N107" s="49" t="s">
        <v>4196</v>
      </c>
      <c r="O107" s="44">
        <v>2019.3</v>
      </c>
      <c r="P107" s="44">
        <v>2019.11</v>
      </c>
      <c r="Q107" s="49" t="s">
        <v>973</v>
      </c>
      <c r="R107" s="49" t="s">
        <v>124</v>
      </c>
      <c r="S107" s="49" t="s">
        <v>4282</v>
      </c>
    </row>
    <row r="108" s="21" customFormat="1" ht="58" customHeight="1" spans="1:19">
      <c r="A108" s="44">
        <v>22</v>
      </c>
      <c r="B108" s="49" t="s">
        <v>4283</v>
      </c>
      <c r="C108" s="49" t="s">
        <v>4192</v>
      </c>
      <c r="D108" s="49" t="s">
        <v>4284</v>
      </c>
      <c r="E108" s="49" t="s">
        <v>4285</v>
      </c>
      <c r="F108" s="49" t="s">
        <v>1052</v>
      </c>
      <c r="G108" s="53">
        <f t="shared" si="5"/>
        <v>16.5</v>
      </c>
      <c r="H108" s="51">
        <v>6.5</v>
      </c>
      <c r="I108" s="51">
        <v>10</v>
      </c>
      <c r="J108" s="49"/>
      <c r="K108" s="49">
        <v>66</v>
      </c>
      <c r="L108" s="49">
        <v>233</v>
      </c>
      <c r="M108" s="49" t="s">
        <v>4230</v>
      </c>
      <c r="N108" s="49" t="s">
        <v>4196</v>
      </c>
      <c r="O108" s="44">
        <v>2019.3</v>
      </c>
      <c r="P108" s="44">
        <v>2019.11</v>
      </c>
      <c r="Q108" s="49" t="s">
        <v>973</v>
      </c>
      <c r="R108" s="49" t="s">
        <v>115</v>
      </c>
      <c r="S108" s="49" t="s">
        <v>4286</v>
      </c>
    </row>
    <row r="109" s="21" customFormat="1" ht="58" customHeight="1" spans="1:19">
      <c r="A109" s="44">
        <v>23</v>
      </c>
      <c r="B109" s="49" t="s">
        <v>4287</v>
      </c>
      <c r="C109" s="49" t="s">
        <v>4192</v>
      </c>
      <c r="D109" s="49" t="s">
        <v>4288</v>
      </c>
      <c r="E109" s="49" t="s">
        <v>4289</v>
      </c>
      <c r="F109" s="49" t="s">
        <v>1052</v>
      </c>
      <c r="G109" s="53">
        <f t="shared" si="5"/>
        <v>49.3</v>
      </c>
      <c r="H109" s="51">
        <v>24.3</v>
      </c>
      <c r="I109" s="51">
        <v>25</v>
      </c>
      <c r="J109" s="44"/>
      <c r="K109" s="73">
        <v>46</v>
      </c>
      <c r="L109" s="73">
        <v>243</v>
      </c>
      <c r="M109" s="49" t="s">
        <v>4230</v>
      </c>
      <c r="N109" s="49" t="s">
        <v>4196</v>
      </c>
      <c r="O109" s="44">
        <v>2019.3</v>
      </c>
      <c r="P109" s="44">
        <v>2019.11</v>
      </c>
      <c r="Q109" s="49" t="s">
        <v>973</v>
      </c>
      <c r="R109" s="49" t="s">
        <v>115</v>
      </c>
      <c r="S109" s="49" t="s">
        <v>4290</v>
      </c>
    </row>
    <row r="110" s="21" customFormat="1" ht="58" customHeight="1" spans="1:19">
      <c r="A110" s="44">
        <v>24</v>
      </c>
      <c r="B110" s="49" t="s">
        <v>4291</v>
      </c>
      <c r="C110" s="49" t="s">
        <v>4192</v>
      </c>
      <c r="D110" s="49" t="s">
        <v>4292</v>
      </c>
      <c r="E110" s="49" t="s">
        <v>4293</v>
      </c>
      <c r="F110" s="49" t="s">
        <v>1052</v>
      </c>
      <c r="G110" s="53">
        <f t="shared" si="5"/>
        <v>104.3</v>
      </c>
      <c r="H110" s="51">
        <v>54.3</v>
      </c>
      <c r="I110" s="51">
        <v>50</v>
      </c>
      <c r="J110" s="44"/>
      <c r="K110" s="49">
        <v>144</v>
      </c>
      <c r="L110" s="49">
        <v>543</v>
      </c>
      <c r="M110" s="49" t="s">
        <v>4230</v>
      </c>
      <c r="N110" s="49" t="s">
        <v>4196</v>
      </c>
      <c r="O110" s="44">
        <v>2019.3</v>
      </c>
      <c r="P110" s="44">
        <v>2019.11</v>
      </c>
      <c r="Q110" s="49" t="s">
        <v>3827</v>
      </c>
      <c r="R110" s="49" t="s">
        <v>115</v>
      </c>
      <c r="S110" s="49" t="s">
        <v>4294</v>
      </c>
    </row>
    <row r="111" s="21" customFormat="1" ht="58" customHeight="1" spans="1:19">
      <c r="A111" s="44">
        <v>25</v>
      </c>
      <c r="B111" s="58" t="s">
        <v>4295</v>
      </c>
      <c r="C111" s="49" t="s">
        <v>4192</v>
      </c>
      <c r="D111" s="58" t="s">
        <v>634</v>
      </c>
      <c r="E111" s="58" t="s">
        <v>4296</v>
      </c>
      <c r="F111" s="58" t="s">
        <v>177</v>
      </c>
      <c r="G111" s="53">
        <f t="shared" si="5"/>
        <v>50</v>
      </c>
      <c r="H111" s="59">
        <v>25</v>
      </c>
      <c r="I111" s="59">
        <v>25</v>
      </c>
      <c r="J111" s="44"/>
      <c r="K111" s="58">
        <v>67</v>
      </c>
      <c r="L111" s="58">
        <v>250</v>
      </c>
      <c r="M111" s="49" t="s">
        <v>4230</v>
      </c>
      <c r="N111" s="49" t="s">
        <v>4196</v>
      </c>
      <c r="O111" s="44">
        <v>2019.3</v>
      </c>
      <c r="P111" s="44">
        <v>2019.11</v>
      </c>
      <c r="Q111" s="58" t="s">
        <v>3728</v>
      </c>
      <c r="R111" s="58" t="s">
        <v>124</v>
      </c>
      <c r="S111" s="58" t="s">
        <v>4297</v>
      </c>
    </row>
    <row r="112" s="21" customFormat="1" ht="58" customHeight="1" spans="1:19">
      <c r="A112" s="44">
        <v>26</v>
      </c>
      <c r="B112" s="58" t="s">
        <v>4298</v>
      </c>
      <c r="C112" s="49" t="s">
        <v>4192</v>
      </c>
      <c r="D112" s="58" t="s">
        <v>3737</v>
      </c>
      <c r="E112" s="58" t="s">
        <v>4299</v>
      </c>
      <c r="F112" s="58" t="s">
        <v>177</v>
      </c>
      <c r="G112" s="53">
        <f t="shared" si="5"/>
        <v>38.1</v>
      </c>
      <c r="H112" s="59">
        <v>18.1</v>
      </c>
      <c r="I112" s="59">
        <v>20</v>
      </c>
      <c r="J112" s="44"/>
      <c r="K112" s="58">
        <v>49</v>
      </c>
      <c r="L112" s="58">
        <v>181</v>
      </c>
      <c r="M112" s="49" t="s">
        <v>4230</v>
      </c>
      <c r="N112" s="49" t="s">
        <v>4196</v>
      </c>
      <c r="O112" s="44">
        <v>2019.3</v>
      </c>
      <c r="P112" s="44">
        <v>2019.11</v>
      </c>
      <c r="Q112" s="58" t="s">
        <v>3728</v>
      </c>
      <c r="R112" s="58" t="s">
        <v>115</v>
      </c>
      <c r="S112" s="58" t="s">
        <v>4300</v>
      </c>
    </row>
    <row r="113" s="21" customFormat="1" ht="58" customHeight="1" spans="1:19">
      <c r="A113" s="44">
        <v>27</v>
      </c>
      <c r="B113" s="57" t="s">
        <v>4301</v>
      </c>
      <c r="C113" s="49" t="s">
        <v>4192</v>
      </c>
      <c r="D113" s="58" t="s">
        <v>645</v>
      </c>
      <c r="E113" s="57" t="s">
        <v>4302</v>
      </c>
      <c r="F113" s="58" t="s">
        <v>177</v>
      </c>
      <c r="G113" s="53">
        <f t="shared" si="5"/>
        <v>30.5</v>
      </c>
      <c r="H113" s="59">
        <v>15.5</v>
      </c>
      <c r="I113" s="59">
        <v>15</v>
      </c>
      <c r="J113" s="44"/>
      <c r="K113" s="58">
        <v>49</v>
      </c>
      <c r="L113" s="58">
        <v>155</v>
      </c>
      <c r="M113" s="49" t="s">
        <v>4230</v>
      </c>
      <c r="N113" s="49" t="s">
        <v>4196</v>
      </c>
      <c r="O113" s="44">
        <v>2019.3</v>
      </c>
      <c r="P113" s="44">
        <v>2019.11</v>
      </c>
      <c r="Q113" s="58" t="s">
        <v>4303</v>
      </c>
      <c r="R113" s="58" t="s">
        <v>115</v>
      </c>
      <c r="S113" s="57" t="s">
        <v>4304</v>
      </c>
    </row>
    <row r="114" s="21" customFormat="1" ht="58" customHeight="1" spans="1:19">
      <c r="A114" s="44">
        <v>28</v>
      </c>
      <c r="B114" s="64" t="s">
        <v>4305</v>
      </c>
      <c r="C114" s="49" t="s">
        <v>4192</v>
      </c>
      <c r="D114" s="64" t="s">
        <v>3749</v>
      </c>
      <c r="E114" s="64" t="s">
        <v>4306</v>
      </c>
      <c r="F114" s="64" t="s">
        <v>1052</v>
      </c>
      <c r="G114" s="64">
        <v>34.1</v>
      </c>
      <c r="H114" s="65">
        <v>34.1</v>
      </c>
      <c r="I114" s="64">
        <v>30</v>
      </c>
      <c r="J114" s="64"/>
      <c r="K114" s="64">
        <v>94</v>
      </c>
      <c r="L114" s="64">
        <v>341</v>
      </c>
      <c r="M114" s="49" t="s">
        <v>4230</v>
      </c>
      <c r="N114" s="64" t="s">
        <v>4307</v>
      </c>
      <c r="O114" s="44">
        <v>2019.3</v>
      </c>
      <c r="P114" s="44">
        <v>2019.11</v>
      </c>
      <c r="Q114" s="58" t="s">
        <v>4303</v>
      </c>
      <c r="R114" s="64" t="s">
        <v>115</v>
      </c>
      <c r="S114" s="64" t="s">
        <v>4308</v>
      </c>
    </row>
    <row r="115" s="21" customFormat="1" ht="58" customHeight="1" spans="1:19">
      <c r="A115" s="44">
        <v>29</v>
      </c>
      <c r="B115" s="58" t="s">
        <v>4309</v>
      </c>
      <c r="C115" s="49" t="s">
        <v>4192</v>
      </c>
      <c r="D115" s="64" t="s">
        <v>4310</v>
      </c>
      <c r="E115" s="64" t="s">
        <v>4311</v>
      </c>
      <c r="F115" s="64" t="s">
        <v>177</v>
      </c>
      <c r="G115" s="64">
        <v>83.7</v>
      </c>
      <c r="H115" s="65">
        <v>33.7</v>
      </c>
      <c r="I115" s="64">
        <v>50</v>
      </c>
      <c r="J115" s="64"/>
      <c r="K115" s="64">
        <v>96</v>
      </c>
      <c r="L115" s="64">
        <v>337</v>
      </c>
      <c r="M115" s="49" t="s">
        <v>4230</v>
      </c>
      <c r="N115" s="64" t="s">
        <v>4307</v>
      </c>
      <c r="O115" s="44">
        <v>2019.3</v>
      </c>
      <c r="P115" s="44">
        <v>2019.11</v>
      </c>
      <c r="Q115" s="64" t="s">
        <v>3728</v>
      </c>
      <c r="R115" s="64" t="s">
        <v>124</v>
      </c>
      <c r="S115" s="64" t="s">
        <v>4312</v>
      </c>
    </row>
    <row r="116" s="21" customFormat="1" ht="58" customHeight="1" spans="1:19">
      <c r="A116" s="44">
        <v>30</v>
      </c>
      <c r="B116" s="64" t="s">
        <v>4313</v>
      </c>
      <c r="C116" s="49" t="s">
        <v>4192</v>
      </c>
      <c r="D116" s="64" t="s">
        <v>4314</v>
      </c>
      <c r="E116" s="64" t="s">
        <v>4315</v>
      </c>
      <c r="F116" s="64" t="s">
        <v>177</v>
      </c>
      <c r="G116" s="53">
        <f t="shared" ref="G116:G119" si="6">H116+I116</f>
        <v>22.9</v>
      </c>
      <c r="H116" s="65">
        <v>7.9</v>
      </c>
      <c r="I116" s="65">
        <v>15</v>
      </c>
      <c r="J116" s="64"/>
      <c r="K116" s="64">
        <v>24</v>
      </c>
      <c r="L116" s="64">
        <v>79</v>
      </c>
      <c r="M116" s="49" t="s">
        <v>4230</v>
      </c>
      <c r="N116" s="64" t="s">
        <v>4307</v>
      </c>
      <c r="O116" s="44">
        <v>2019.3</v>
      </c>
      <c r="P116" s="44">
        <v>2019.11</v>
      </c>
      <c r="Q116" s="64" t="s">
        <v>3728</v>
      </c>
      <c r="R116" s="64" t="s">
        <v>115</v>
      </c>
      <c r="S116" s="64" t="s">
        <v>4316</v>
      </c>
    </row>
    <row r="117" s="21" customFormat="1" ht="58" customHeight="1" spans="1:19">
      <c r="A117" s="44">
        <v>31</v>
      </c>
      <c r="B117" s="58" t="s">
        <v>4317</v>
      </c>
      <c r="C117" s="49" t="s">
        <v>4192</v>
      </c>
      <c r="D117" s="58" t="s">
        <v>4318</v>
      </c>
      <c r="E117" s="58" t="s">
        <v>4319</v>
      </c>
      <c r="F117" s="58" t="s">
        <v>111</v>
      </c>
      <c r="G117" s="53">
        <f t="shared" si="6"/>
        <v>80</v>
      </c>
      <c r="H117" s="59">
        <v>40</v>
      </c>
      <c r="I117" s="59">
        <v>40</v>
      </c>
      <c r="J117" s="44"/>
      <c r="K117" s="58">
        <v>218</v>
      </c>
      <c r="L117" s="58">
        <v>801</v>
      </c>
      <c r="M117" s="49" t="s">
        <v>4230</v>
      </c>
      <c r="N117" s="49" t="s">
        <v>4196</v>
      </c>
      <c r="O117" s="44">
        <v>2019.3</v>
      </c>
      <c r="P117" s="44">
        <v>2019.11</v>
      </c>
      <c r="Q117" s="58" t="s">
        <v>1813</v>
      </c>
      <c r="R117" s="58" t="s">
        <v>115</v>
      </c>
      <c r="S117" s="76" t="s">
        <v>4320</v>
      </c>
    </row>
    <row r="118" s="21" customFormat="1" ht="58" customHeight="1" spans="1:19">
      <c r="A118" s="44">
        <v>32</v>
      </c>
      <c r="B118" s="58" t="s">
        <v>4321</v>
      </c>
      <c r="C118" s="49" t="s">
        <v>4192</v>
      </c>
      <c r="D118" s="58" t="s">
        <v>4322</v>
      </c>
      <c r="E118" s="58" t="s">
        <v>4319</v>
      </c>
      <c r="F118" s="58" t="s">
        <v>111</v>
      </c>
      <c r="G118" s="64">
        <v>53.6</v>
      </c>
      <c r="H118" s="65">
        <v>27</v>
      </c>
      <c r="I118" s="64">
        <v>27</v>
      </c>
      <c r="J118" s="64"/>
      <c r="K118" s="64">
        <v>144</v>
      </c>
      <c r="L118" s="64">
        <v>536</v>
      </c>
      <c r="M118" s="49" t="s">
        <v>4230</v>
      </c>
      <c r="N118" s="49" t="s">
        <v>4196</v>
      </c>
      <c r="O118" s="44">
        <v>2019.3</v>
      </c>
      <c r="P118" s="44">
        <v>2019.11</v>
      </c>
      <c r="Q118" s="58" t="s">
        <v>1813</v>
      </c>
      <c r="R118" s="58" t="s">
        <v>115</v>
      </c>
      <c r="S118" s="76" t="s">
        <v>4320</v>
      </c>
    </row>
    <row r="119" s="21" customFormat="1" ht="58" customHeight="1" spans="1:19">
      <c r="A119" s="44">
        <v>33</v>
      </c>
      <c r="B119" s="57" t="s">
        <v>4323</v>
      </c>
      <c r="C119" s="49" t="s">
        <v>4192</v>
      </c>
      <c r="D119" s="58" t="s">
        <v>4324</v>
      </c>
      <c r="E119" s="58" t="s">
        <v>4325</v>
      </c>
      <c r="F119" s="58" t="s">
        <v>177</v>
      </c>
      <c r="G119" s="53">
        <f t="shared" si="6"/>
        <v>66.5</v>
      </c>
      <c r="H119" s="59">
        <v>16.5</v>
      </c>
      <c r="I119" s="59">
        <v>50</v>
      </c>
      <c r="J119" s="44"/>
      <c r="K119" s="58">
        <v>68</v>
      </c>
      <c r="L119" s="58">
        <v>165</v>
      </c>
      <c r="M119" s="49" t="s">
        <v>4230</v>
      </c>
      <c r="N119" s="49" t="s">
        <v>4196</v>
      </c>
      <c r="O119" s="44">
        <v>2019.3</v>
      </c>
      <c r="P119" s="44">
        <v>2019.11</v>
      </c>
      <c r="Q119" s="58" t="s">
        <v>2793</v>
      </c>
      <c r="R119" s="58" t="s">
        <v>124</v>
      </c>
      <c r="S119" s="58"/>
    </row>
    <row r="120" s="21" customFormat="1" ht="58" customHeight="1" spans="1:19">
      <c r="A120" s="44">
        <v>34</v>
      </c>
      <c r="B120" s="64" t="s">
        <v>4326</v>
      </c>
      <c r="C120" s="49" t="s">
        <v>4192</v>
      </c>
      <c r="D120" s="64" t="s">
        <v>346</v>
      </c>
      <c r="E120" s="64" t="s">
        <v>4327</v>
      </c>
      <c r="F120" s="64" t="s">
        <v>177</v>
      </c>
      <c r="G120" s="64">
        <v>77.7</v>
      </c>
      <c r="H120" s="65">
        <v>46.7</v>
      </c>
      <c r="I120" s="64">
        <v>31</v>
      </c>
      <c r="J120" s="64"/>
      <c r="K120" s="64">
        <v>131</v>
      </c>
      <c r="L120" s="64">
        <v>467</v>
      </c>
      <c r="M120" s="49" t="s">
        <v>4230</v>
      </c>
      <c r="N120" s="64" t="s">
        <v>4307</v>
      </c>
      <c r="O120" s="44">
        <v>2019.3</v>
      </c>
      <c r="P120" s="44">
        <v>2019.11</v>
      </c>
      <c r="Q120" s="64" t="s">
        <v>4328</v>
      </c>
      <c r="R120" s="64" t="s">
        <v>115</v>
      </c>
      <c r="S120" s="64"/>
    </row>
    <row r="121" s="21" customFormat="1" ht="58" customHeight="1" spans="1:19">
      <c r="A121" s="44">
        <v>35</v>
      </c>
      <c r="B121" s="64" t="s">
        <v>4329</v>
      </c>
      <c r="C121" s="49" t="s">
        <v>4192</v>
      </c>
      <c r="D121" s="64" t="s">
        <v>370</v>
      </c>
      <c r="E121" s="64" t="s">
        <v>4330</v>
      </c>
      <c r="F121" s="64" t="s">
        <v>177</v>
      </c>
      <c r="G121" s="64">
        <v>49.6</v>
      </c>
      <c r="H121" s="65">
        <v>29.6</v>
      </c>
      <c r="I121" s="64">
        <v>20</v>
      </c>
      <c r="J121" s="64"/>
      <c r="K121" s="64">
        <v>87</v>
      </c>
      <c r="L121" s="64">
        <v>296</v>
      </c>
      <c r="M121" s="49" t="s">
        <v>4230</v>
      </c>
      <c r="N121" s="64" t="s">
        <v>4307</v>
      </c>
      <c r="O121" s="44">
        <v>2019.3</v>
      </c>
      <c r="P121" s="44">
        <v>2019.11</v>
      </c>
      <c r="Q121" s="64" t="s">
        <v>4328</v>
      </c>
      <c r="R121" s="64" t="s">
        <v>124</v>
      </c>
      <c r="S121" s="64"/>
    </row>
    <row r="122" s="21" customFormat="1" ht="58" customHeight="1" spans="1:19">
      <c r="A122" s="44">
        <v>36</v>
      </c>
      <c r="B122" s="57" t="s">
        <v>4331</v>
      </c>
      <c r="C122" s="49" t="s">
        <v>4192</v>
      </c>
      <c r="D122" s="58" t="s">
        <v>4332</v>
      </c>
      <c r="E122" s="58" t="s">
        <v>4333</v>
      </c>
      <c r="F122" s="58" t="s">
        <v>177</v>
      </c>
      <c r="G122" s="53">
        <f t="shared" ref="G122:G127" si="7">H122+I122</f>
        <v>43.4</v>
      </c>
      <c r="H122" s="59">
        <v>23.4</v>
      </c>
      <c r="I122" s="59">
        <v>20</v>
      </c>
      <c r="J122" s="44"/>
      <c r="K122" s="58">
        <v>81</v>
      </c>
      <c r="L122" s="58">
        <v>234</v>
      </c>
      <c r="M122" s="50" t="s">
        <v>4195</v>
      </c>
      <c r="N122" s="49" t="s">
        <v>4196</v>
      </c>
      <c r="O122" s="44">
        <v>2019.3</v>
      </c>
      <c r="P122" s="44">
        <v>2019.11</v>
      </c>
      <c r="Q122" s="58" t="s">
        <v>1919</v>
      </c>
      <c r="R122" s="58" t="s">
        <v>115</v>
      </c>
      <c r="S122" s="58" t="s">
        <v>4334</v>
      </c>
    </row>
    <row r="123" s="21" customFormat="1" ht="58" customHeight="1" spans="1:19">
      <c r="A123" s="44">
        <v>37</v>
      </c>
      <c r="B123" s="57" t="s">
        <v>4335</v>
      </c>
      <c r="C123" s="49" t="s">
        <v>4192</v>
      </c>
      <c r="D123" s="57" t="s">
        <v>479</v>
      </c>
      <c r="E123" s="57" t="s">
        <v>4336</v>
      </c>
      <c r="F123" s="57" t="s">
        <v>177</v>
      </c>
      <c r="G123" s="53">
        <f t="shared" si="7"/>
        <v>80.3</v>
      </c>
      <c r="H123" s="59">
        <v>40.3</v>
      </c>
      <c r="I123" s="59">
        <v>40</v>
      </c>
      <c r="J123" s="44"/>
      <c r="K123" s="57">
        <v>152</v>
      </c>
      <c r="L123" s="57">
        <v>403</v>
      </c>
      <c r="M123" s="49" t="s">
        <v>4230</v>
      </c>
      <c r="N123" s="49" t="s">
        <v>4196</v>
      </c>
      <c r="O123" s="44">
        <v>2019.3</v>
      </c>
      <c r="P123" s="44">
        <v>2019.11</v>
      </c>
      <c r="Q123" s="57" t="s">
        <v>2696</v>
      </c>
      <c r="R123" s="57" t="s">
        <v>124</v>
      </c>
      <c r="S123" s="57" t="s">
        <v>4337</v>
      </c>
    </row>
    <row r="124" s="21" customFormat="1" ht="58" customHeight="1" spans="1:19">
      <c r="A124" s="44">
        <v>38</v>
      </c>
      <c r="B124" s="66" t="s">
        <v>4338</v>
      </c>
      <c r="C124" s="49" t="s">
        <v>4192</v>
      </c>
      <c r="D124" s="66" t="s">
        <v>483</v>
      </c>
      <c r="E124" s="66" t="s">
        <v>4339</v>
      </c>
      <c r="F124" s="66" t="s">
        <v>177</v>
      </c>
      <c r="G124" s="53">
        <f t="shared" si="7"/>
        <v>143.9</v>
      </c>
      <c r="H124" s="67">
        <v>63.9</v>
      </c>
      <c r="I124" s="67">
        <v>80</v>
      </c>
      <c r="J124" s="66"/>
      <c r="K124" s="66">
        <v>209</v>
      </c>
      <c r="L124" s="66">
        <v>639</v>
      </c>
      <c r="M124" s="49" t="s">
        <v>4230</v>
      </c>
      <c r="N124" s="58" t="s">
        <v>4307</v>
      </c>
      <c r="O124" s="44">
        <v>2019.3</v>
      </c>
      <c r="P124" s="44">
        <v>2019.11</v>
      </c>
      <c r="Q124" s="66" t="s">
        <v>2696</v>
      </c>
      <c r="R124" s="66" t="s">
        <v>115</v>
      </c>
      <c r="S124" s="77" t="s">
        <v>4340</v>
      </c>
    </row>
    <row r="125" s="21" customFormat="1" ht="58" customHeight="1" spans="1:19">
      <c r="A125" s="44">
        <v>39</v>
      </c>
      <c r="B125" s="57" t="s">
        <v>4341</v>
      </c>
      <c r="C125" s="49" t="s">
        <v>4192</v>
      </c>
      <c r="D125" s="57" t="s">
        <v>487</v>
      </c>
      <c r="E125" s="57" t="s">
        <v>4342</v>
      </c>
      <c r="F125" s="57" t="s">
        <v>177</v>
      </c>
      <c r="G125" s="53">
        <f t="shared" si="7"/>
        <v>136.9</v>
      </c>
      <c r="H125" s="59">
        <v>86.9</v>
      </c>
      <c r="I125" s="59">
        <v>50</v>
      </c>
      <c r="J125" s="44"/>
      <c r="K125" s="57">
        <v>246</v>
      </c>
      <c r="L125" s="57">
        <v>869</v>
      </c>
      <c r="M125" s="49" t="s">
        <v>4230</v>
      </c>
      <c r="N125" s="49" t="s">
        <v>4196</v>
      </c>
      <c r="O125" s="44">
        <v>2019.3</v>
      </c>
      <c r="P125" s="44">
        <v>2019.11</v>
      </c>
      <c r="Q125" s="57" t="s">
        <v>2696</v>
      </c>
      <c r="R125" s="57" t="s">
        <v>124</v>
      </c>
      <c r="S125" s="57" t="s">
        <v>4343</v>
      </c>
    </row>
    <row r="126" s="21" customFormat="1" ht="58" customHeight="1" spans="1:19">
      <c r="A126" s="44">
        <v>40</v>
      </c>
      <c r="B126" s="66" t="s">
        <v>4344</v>
      </c>
      <c r="C126" s="49" t="s">
        <v>4192</v>
      </c>
      <c r="D126" s="66" t="s">
        <v>4345</v>
      </c>
      <c r="E126" s="66" t="s">
        <v>4346</v>
      </c>
      <c r="F126" s="66" t="s">
        <v>177</v>
      </c>
      <c r="G126" s="53">
        <f t="shared" si="7"/>
        <v>59.9</v>
      </c>
      <c r="H126" s="67">
        <v>29.9</v>
      </c>
      <c r="I126" s="67">
        <v>30</v>
      </c>
      <c r="J126" s="66"/>
      <c r="K126" s="66">
        <v>102</v>
      </c>
      <c r="L126" s="66">
        <v>299</v>
      </c>
      <c r="M126" s="49" t="s">
        <v>4230</v>
      </c>
      <c r="N126" s="49" t="s">
        <v>4196</v>
      </c>
      <c r="O126" s="44">
        <v>2019.3</v>
      </c>
      <c r="P126" s="44">
        <v>2019.11</v>
      </c>
      <c r="Q126" s="66" t="s">
        <v>2696</v>
      </c>
      <c r="R126" s="66" t="s">
        <v>115</v>
      </c>
      <c r="S126" s="66" t="s">
        <v>4347</v>
      </c>
    </row>
    <row r="127" s="21" customFormat="1" ht="58" customHeight="1" spans="1:19">
      <c r="A127" s="44">
        <v>41</v>
      </c>
      <c r="B127" s="49" t="s">
        <v>4348</v>
      </c>
      <c r="C127" s="49" t="s">
        <v>4192</v>
      </c>
      <c r="D127" s="49" t="s">
        <v>4349</v>
      </c>
      <c r="E127" s="49" t="s">
        <v>4350</v>
      </c>
      <c r="F127" s="49" t="s">
        <v>177</v>
      </c>
      <c r="G127" s="53">
        <f t="shared" si="7"/>
        <v>72</v>
      </c>
      <c r="H127" s="51">
        <v>36</v>
      </c>
      <c r="I127" s="51">
        <v>36</v>
      </c>
      <c r="J127" s="49"/>
      <c r="K127" s="49">
        <v>120</v>
      </c>
      <c r="L127" s="49">
        <v>360</v>
      </c>
      <c r="M127" s="49" t="s">
        <v>4230</v>
      </c>
      <c r="N127" s="58" t="s">
        <v>4307</v>
      </c>
      <c r="O127" s="44">
        <v>2019.3</v>
      </c>
      <c r="P127" s="44">
        <v>2019.11</v>
      </c>
      <c r="Q127" s="49" t="s">
        <v>2696</v>
      </c>
      <c r="R127" s="49" t="s">
        <v>124</v>
      </c>
      <c r="S127" s="78" t="s">
        <v>4351</v>
      </c>
    </row>
    <row r="128" s="21" customFormat="1" ht="58" customHeight="1" spans="1:19">
      <c r="A128" s="44">
        <v>42</v>
      </c>
      <c r="B128" s="68" t="s">
        <v>4352</v>
      </c>
      <c r="C128" s="49" t="s">
        <v>4192</v>
      </c>
      <c r="D128" s="68" t="s">
        <v>722</v>
      </c>
      <c r="E128" s="68" t="s">
        <v>4269</v>
      </c>
      <c r="F128" s="68" t="s">
        <v>4353</v>
      </c>
      <c r="G128" s="53">
        <v>0</v>
      </c>
      <c r="H128" s="63">
        <v>42</v>
      </c>
      <c r="I128" s="74">
        <v>0</v>
      </c>
      <c r="J128" s="68"/>
      <c r="K128" s="75">
        <v>0</v>
      </c>
      <c r="L128" s="75">
        <v>0</v>
      </c>
      <c r="M128" s="49" t="s">
        <v>4271</v>
      </c>
      <c r="N128" s="49"/>
      <c r="O128" s="44">
        <v>2019.3</v>
      </c>
      <c r="P128" s="44">
        <v>2019.11</v>
      </c>
      <c r="Q128" s="68" t="s">
        <v>4354</v>
      </c>
      <c r="R128" s="68" t="s">
        <v>124</v>
      </c>
      <c r="S128" s="68" t="s">
        <v>4355</v>
      </c>
    </row>
    <row r="129" s="21" customFormat="1" ht="58" customHeight="1" spans="1:19">
      <c r="A129" s="44">
        <v>43</v>
      </c>
      <c r="B129" s="68" t="s">
        <v>4356</v>
      </c>
      <c r="C129" s="49" t="s">
        <v>4192</v>
      </c>
      <c r="D129" s="68" t="s">
        <v>715</v>
      </c>
      <c r="E129" s="68" t="s">
        <v>4357</v>
      </c>
      <c r="F129" s="68" t="s">
        <v>1052</v>
      </c>
      <c r="G129" s="53">
        <f t="shared" ref="G129:G132" si="8">H129+I129</f>
        <v>137.8</v>
      </c>
      <c r="H129" s="63">
        <v>67.8</v>
      </c>
      <c r="I129" s="74">
        <v>70</v>
      </c>
      <c r="J129" s="68"/>
      <c r="K129" s="91">
        <v>176</v>
      </c>
      <c r="L129" s="88">
        <v>678</v>
      </c>
      <c r="M129" s="49" t="s">
        <v>4230</v>
      </c>
      <c r="N129" s="49" t="s">
        <v>4196</v>
      </c>
      <c r="O129" s="44">
        <v>2019.3</v>
      </c>
      <c r="P129" s="44">
        <v>2019.11</v>
      </c>
      <c r="Q129" s="68" t="s">
        <v>4354</v>
      </c>
      <c r="R129" s="68" t="s">
        <v>124</v>
      </c>
      <c r="S129" s="68" t="s">
        <v>4358</v>
      </c>
    </row>
    <row r="130" s="21" customFormat="1" ht="58" customHeight="1" spans="1:19">
      <c r="A130" s="44">
        <v>44</v>
      </c>
      <c r="B130" s="79" t="s">
        <v>4359</v>
      </c>
      <c r="C130" s="49" t="s">
        <v>4192</v>
      </c>
      <c r="D130" s="79" t="s">
        <v>688</v>
      </c>
      <c r="E130" s="79" t="s">
        <v>4360</v>
      </c>
      <c r="F130" s="79" t="s">
        <v>177</v>
      </c>
      <c r="G130" s="80">
        <v>53.2</v>
      </c>
      <c r="H130" s="81">
        <v>27.2</v>
      </c>
      <c r="I130" s="80">
        <v>26</v>
      </c>
      <c r="J130" s="80"/>
      <c r="K130" s="80">
        <v>163</v>
      </c>
      <c r="L130" s="80">
        <v>544</v>
      </c>
      <c r="M130" s="49" t="s">
        <v>4230</v>
      </c>
      <c r="N130" s="49" t="s">
        <v>4196</v>
      </c>
      <c r="O130" s="44">
        <v>2019.3</v>
      </c>
      <c r="P130" s="44">
        <v>2019.11</v>
      </c>
      <c r="Q130" s="79" t="s">
        <v>3721</v>
      </c>
      <c r="R130" s="79" t="s">
        <v>115</v>
      </c>
      <c r="S130" s="80"/>
    </row>
    <row r="131" s="21" customFormat="1" ht="58" customHeight="1" spans="1:19">
      <c r="A131" s="44">
        <v>45</v>
      </c>
      <c r="B131" s="79" t="s">
        <v>4361</v>
      </c>
      <c r="C131" s="49" t="s">
        <v>4192</v>
      </c>
      <c r="D131" s="79" t="s">
        <v>692</v>
      </c>
      <c r="E131" s="79" t="s">
        <v>4362</v>
      </c>
      <c r="F131" s="79" t="s">
        <v>177</v>
      </c>
      <c r="G131" s="53">
        <f t="shared" si="8"/>
        <v>559.4</v>
      </c>
      <c r="H131" s="82">
        <v>59.4</v>
      </c>
      <c r="I131" s="82">
        <v>500</v>
      </c>
      <c r="J131" s="44"/>
      <c r="K131" s="79">
        <v>307</v>
      </c>
      <c r="L131" s="79">
        <v>1118</v>
      </c>
      <c r="M131" s="49" t="s">
        <v>4230</v>
      </c>
      <c r="N131" s="49" t="s">
        <v>4196</v>
      </c>
      <c r="O131" s="44">
        <v>2019.3</v>
      </c>
      <c r="P131" s="44">
        <v>2019.11</v>
      </c>
      <c r="Q131" s="79" t="s">
        <v>3721</v>
      </c>
      <c r="R131" s="79" t="s">
        <v>124</v>
      </c>
      <c r="S131" s="49" t="s">
        <v>4363</v>
      </c>
    </row>
    <row r="132" s="21" customFormat="1" ht="58" customHeight="1" spans="1:19">
      <c r="A132" s="44">
        <v>46</v>
      </c>
      <c r="B132" s="78" t="s">
        <v>4364</v>
      </c>
      <c r="C132" s="49" t="s">
        <v>4192</v>
      </c>
      <c r="D132" s="78" t="s">
        <v>4365</v>
      </c>
      <c r="E132" s="78" t="s">
        <v>4366</v>
      </c>
      <c r="F132" s="78" t="s">
        <v>111</v>
      </c>
      <c r="G132" s="53">
        <f t="shared" si="8"/>
        <v>60.9</v>
      </c>
      <c r="H132" s="51">
        <v>30.9</v>
      </c>
      <c r="I132" s="51">
        <v>30</v>
      </c>
      <c r="J132" s="44"/>
      <c r="K132" s="93">
        <v>89</v>
      </c>
      <c r="L132" s="94" t="s">
        <v>4367</v>
      </c>
      <c r="M132" s="49" t="s">
        <v>4230</v>
      </c>
      <c r="N132" s="49" t="s">
        <v>4196</v>
      </c>
      <c r="O132" s="44">
        <v>2019.3</v>
      </c>
      <c r="P132" s="44">
        <v>2019.11</v>
      </c>
      <c r="Q132" s="99" t="s">
        <v>4368</v>
      </c>
      <c r="R132" s="78" t="s">
        <v>115</v>
      </c>
      <c r="S132" s="49" t="s">
        <v>4369</v>
      </c>
    </row>
    <row r="133" s="21" customFormat="1" ht="119" customHeight="1" spans="1:19">
      <c r="A133" s="44">
        <v>47</v>
      </c>
      <c r="B133" s="77" t="s">
        <v>4370</v>
      </c>
      <c r="C133" s="49" t="s">
        <v>4192</v>
      </c>
      <c r="D133" s="78" t="s">
        <v>417</v>
      </c>
      <c r="E133" s="66" t="s">
        <v>4371</v>
      </c>
      <c r="F133" s="66" t="s">
        <v>177</v>
      </c>
      <c r="G133" s="83" t="s">
        <v>4372</v>
      </c>
      <c r="H133" s="67" t="s">
        <v>4373</v>
      </c>
      <c r="I133" s="66">
        <v>200</v>
      </c>
      <c r="J133" s="66"/>
      <c r="K133" s="95">
        <v>343</v>
      </c>
      <c r="L133" s="96">
        <v>1193</v>
      </c>
      <c r="M133" s="47" t="s">
        <v>4374</v>
      </c>
      <c r="N133" s="97" t="s">
        <v>4307</v>
      </c>
      <c r="O133" s="44">
        <v>2019.3</v>
      </c>
      <c r="P133" s="44">
        <v>2019.11</v>
      </c>
      <c r="Q133" s="97" t="s">
        <v>4368</v>
      </c>
      <c r="R133" s="77" t="s">
        <v>124</v>
      </c>
      <c r="S133" s="55" t="s">
        <v>4375</v>
      </c>
    </row>
    <row r="134" s="21" customFormat="1" ht="58" customHeight="1" spans="1:19">
      <c r="A134" s="44">
        <v>48</v>
      </c>
      <c r="B134" s="49" t="s">
        <v>4376</v>
      </c>
      <c r="C134" s="49" t="s">
        <v>4192</v>
      </c>
      <c r="D134" s="78" t="s">
        <v>676</v>
      </c>
      <c r="E134" s="78" t="s">
        <v>4377</v>
      </c>
      <c r="F134" s="78" t="s">
        <v>1052</v>
      </c>
      <c r="G134" s="53">
        <f t="shared" ref="G134:G139" si="9">H134+I134</f>
        <v>158.2</v>
      </c>
      <c r="H134" s="51">
        <v>78.2</v>
      </c>
      <c r="I134" s="51">
        <v>80</v>
      </c>
      <c r="J134" s="44"/>
      <c r="K134" s="78">
        <v>409</v>
      </c>
      <c r="L134" s="78">
        <v>1230</v>
      </c>
      <c r="M134" s="49" t="s">
        <v>4230</v>
      </c>
      <c r="N134" s="49" t="s">
        <v>4196</v>
      </c>
      <c r="O134" s="44">
        <v>2019.3</v>
      </c>
      <c r="P134" s="44">
        <v>2019.11</v>
      </c>
      <c r="Q134" s="78" t="s">
        <v>4378</v>
      </c>
      <c r="R134" s="78" t="s">
        <v>124</v>
      </c>
      <c r="S134" s="66" t="s">
        <v>4379</v>
      </c>
    </row>
    <row r="135" s="21" customFormat="1" ht="66" customHeight="1" spans="1:19">
      <c r="A135" s="44">
        <v>49</v>
      </c>
      <c r="B135" s="78" t="s">
        <v>4380</v>
      </c>
      <c r="C135" s="49" t="s">
        <v>4192</v>
      </c>
      <c r="D135" s="78" t="s">
        <v>661</v>
      </c>
      <c r="E135" s="78" t="s">
        <v>4381</v>
      </c>
      <c r="F135" s="78" t="s">
        <v>1052</v>
      </c>
      <c r="G135" s="53">
        <f t="shared" si="9"/>
        <v>92.69</v>
      </c>
      <c r="H135" s="51">
        <v>42.69</v>
      </c>
      <c r="I135" s="51">
        <v>50</v>
      </c>
      <c r="J135" s="44"/>
      <c r="K135" s="78">
        <v>117</v>
      </c>
      <c r="L135" s="78">
        <v>401</v>
      </c>
      <c r="M135" s="49" t="s">
        <v>4230</v>
      </c>
      <c r="N135" s="49" t="s">
        <v>4196</v>
      </c>
      <c r="O135" s="44">
        <v>2019.3</v>
      </c>
      <c r="P135" s="44">
        <v>2019.11</v>
      </c>
      <c r="Q135" s="78" t="s">
        <v>4382</v>
      </c>
      <c r="R135" s="78" t="s">
        <v>124</v>
      </c>
      <c r="S135" s="77" t="s">
        <v>4383</v>
      </c>
    </row>
    <row r="136" s="21" customFormat="1" ht="58" customHeight="1" spans="1:19">
      <c r="A136" s="44">
        <v>50</v>
      </c>
      <c r="B136" s="78" t="s">
        <v>4384</v>
      </c>
      <c r="C136" s="49" t="s">
        <v>4192</v>
      </c>
      <c r="D136" s="78" t="s">
        <v>4385</v>
      </c>
      <c r="E136" s="78" t="s">
        <v>4386</v>
      </c>
      <c r="F136" s="78" t="s">
        <v>1052</v>
      </c>
      <c r="G136" s="53">
        <f t="shared" si="9"/>
        <v>375.0997</v>
      </c>
      <c r="H136" s="67">
        <v>175.0997</v>
      </c>
      <c r="I136" s="67">
        <v>200</v>
      </c>
      <c r="J136" s="78"/>
      <c r="K136" s="78">
        <v>422</v>
      </c>
      <c r="L136" s="78">
        <v>1344</v>
      </c>
      <c r="M136" s="49" t="s">
        <v>4230</v>
      </c>
      <c r="N136" s="49" t="s">
        <v>4196</v>
      </c>
      <c r="O136" s="44">
        <v>2019.3</v>
      </c>
      <c r="P136" s="44">
        <v>2019.11</v>
      </c>
      <c r="Q136" s="78" t="s">
        <v>4382</v>
      </c>
      <c r="R136" s="78"/>
      <c r="S136" s="78" t="s">
        <v>4387</v>
      </c>
    </row>
    <row r="137" s="21" customFormat="1" ht="58" customHeight="1" spans="1:19">
      <c r="A137" s="44">
        <v>51</v>
      </c>
      <c r="B137" s="49" t="s">
        <v>4388</v>
      </c>
      <c r="C137" s="49" t="s">
        <v>4192</v>
      </c>
      <c r="D137" s="78" t="s">
        <v>1118</v>
      </c>
      <c r="E137" s="78" t="s">
        <v>4389</v>
      </c>
      <c r="F137" s="78" t="s">
        <v>4263</v>
      </c>
      <c r="G137" s="53">
        <f t="shared" si="9"/>
        <v>90</v>
      </c>
      <c r="H137" s="51">
        <v>90</v>
      </c>
      <c r="I137" s="51">
        <v>0</v>
      </c>
      <c r="J137" s="44"/>
      <c r="K137" s="77">
        <v>183</v>
      </c>
      <c r="L137" s="77">
        <v>667</v>
      </c>
      <c r="M137" s="49" t="s">
        <v>4230</v>
      </c>
      <c r="N137" s="49" t="s">
        <v>4196</v>
      </c>
      <c r="O137" s="44">
        <v>2019.3</v>
      </c>
      <c r="P137" s="44">
        <v>2019.11</v>
      </c>
      <c r="Q137" s="78" t="s">
        <v>2118</v>
      </c>
      <c r="R137" s="78" t="s">
        <v>115</v>
      </c>
      <c r="S137" s="49" t="s">
        <v>4266</v>
      </c>
    </row>
    <row r="138" s="21" customFormat="1" ht="58" customHeight="1" spans="1:19">
      <c r="A138" s="44">
        <v>52</v>
      </c>
      <c r="B138" s="49" t="s">
        <v>4390</v>
      </c>
      <c r="C138" s="49" t="s">
        <v>4192</v>
      </c>
      <c r="D138" s="78" t="s">
        <v>4391</v>
      </c>
      <c r="E138" s="78" t="s">
        <v>4392</v>
      </c>
      <c r="F138" s="78" t="s">
        <v>177</v>
      </c>
      <c r="G138" s="53">
        <f t="shared" si="9"/>
        <v>62.19</v>
      </c>
      <c r="H138" s="51">
        <v>32.19</v>
      </c>
      <c r="I138" s="51">
        <v>30</v>
      </c>
      <c r="J138" s="78"/>
      <c r="K138" s="49">
        <v>67</v>
      </c>
      <c r="L138" s="49">
        <v>273</v>
      </c>
      <c r="M138" s="49" t="s">
        <v>4230</v>
      </c>
      <c r="N138" s="49" t="s">
        <v>4196</v>
      </c>
      <c r="O138" s="44">
        <v>2019.3</v>
      </c>
      <c r="P138" s="44">
        <v>2019.11</v>
      </c>
      <c r="Q138" s="78" t="s">
        <v>2118</v>
      </c>
      <c r="R138" s="78" t="s">
        <v>115</v>
      </c>
      <c r="S138" s="49" t="s">
        <v>4393</v>
      </c>
    </row>
    <row r="139" s="21" customFormat="1" ht="58" customHeight="1" spans="1:19">
      <c r="A139" s="44">
        <v>53</v>
      </c>
      <c r="B139" s="78" t="s">
        <v>4394</v>
      </c>
      <c r="C139" s="49" t="s">
        <v>4192</v>
      </c>
      <c r="D139" s="78" t="s">
        <v>4395</v>
      </c>
      <c r="E139" s="78" t="s">
        <v>4396</v>
      </c>
      <c r="F139" s="78" t="s">
        <v>177</v>
      </c>
      <c r="G139" s="53">
        <f t="shared" si="9"/>
        <v>117.3</v>
      </c>
      <c r="H139" s="51">
        <v>57.3</v>
      </c>
      <c r="I139" s="51">
        <v>60</v>
      </c>
      <c r="J139" s="44"/>
      <c r="K139" s="78">
        <v>170</v>
      </c>
      <c r="L139" s="78">
        <v>573</v>
      </c>
      <c r="M139" s="49" t="s">
        <v>4230</v>
      </c>
      <c r="N139" s="49" t="s">
        <v>4196</v>
      </c>
      <c r="O139" s="44">
        <v>2019.3</v>
      </c>
      <c r="P139" s="44">
        <v>2019.11</v>
      </c>
      <c r="Q139" s="78" t="s">
        <v>4397</v>
      </c>
      <c r="R139" s="78" t="s">
        <v>115</v>
      </c>
      <c r="S139" s="78" t="s">
        <v>4398</v>
      </c>
    </row>
    <row r="140" s="21" customFormat="1" ht="58" customHeight="1" spans="1:19">
      <c r="A140" s="44">
        <v>54</v>
      </c>
      <c r="B140" s="49" t="s">
        <v>4399</v>
      </c>
      <c r="C140" s="49" t="s">
        <v>4192</v>
      </c>
      <c r="D140" s="49" t="s">
        <v>4400</v>
      </c>
      <c r="E140" s="49" t="s">
        <v>4401</v>
      </c>
      <c r="F140" s="49" t="s">
        <v>177</v>
      </c>
      <c r="G140" s="53">
        <f t="shared" ref="G140:G147" si="10">H140+I140</f>
        <v>82.4</v>
      </c>
      <c r="H140" s="51">
        <v>48.4</v>
      </c>
      <c r="I140" s="51">
        <v>34</v>
      </c>
      <c r="J140" s="44"/>
      <c r="K140" s="49">
        <v>155</v>
      </c>
      <c r="L140" s="49">
        <v>484</v>
      </c>
      <c r="M140" s="49" t="s">
        <v>4230</v>
      </c>
      <c r="N140" s="49" t="s">
        <v>4307</v>
      </c>
      <c r="O140" s="44">
        <v>2019.3</v>
      </c>
      <c r="P140" s="44">
        <v>2019.11</v>
      </c>
      <c r="Q140" s="49" t="s">
        <v>4402</v>
      </c>
      <c r="R140" s="49" t="s">
        <v>124</v>
      </c>
      <c r="S140" s="49" t="s">
        <v>4403</v>
      </c>
    </row>
    <row r="141" s="21" customFormat="1" ht="58" customHeight="1" spans="1:19">
      <c r="A141" s="44">
        <v>55</v>
      </c>
      <c r="B141" s="49" t="s">
        <v>4404</v>
      </c>
      <c r="C141" s="49" t="s">
        <v>4192</v>
      </c>
      <c r="D141" s="49" t="s">
        <v>603</v>
      </c>
      <c r="E141" s="49" t="s">
        <v>4405</v>
      </c>
      <c r="F141" s="49" t="s">
        <v>177</v>
      </c>
      <c r="G141" s="53">
        <f t="shared" si="10"/>
        <v>31.7</v>
      </c>
      <c r="H141" s="51">
        <v>11.7</v>
      </c>
      <c r="I141" s="51">
        <v>20</v>
      </c>
      <c r="J141" s="44"/>
      <c r="K141" s="49">
        <v>37</v>
      </c>
      <c r="L141" s="49">
        <v>78</v>
      </c>
      <c r="M141" s="49" t="s">
        <v>4230</v>
      </c>
      <c r="N141" s="49" t="s">
        <v>4307</v>
      </c>
      <c r="O141" s="44">
        <v>2019.3</v>
      </c>
      <c r="P141" s="44">
        <v>2019.11</v>
      </c>
      <c r="Q141" s="49" t="s">
        <v>4402</v>
      </c>
      <c r="R141" s="49" t="s">
        <v>124</v>
      </c>
      <c r="S141" s="49" t="s">
        <v>4406</v>
      </c>
    </row>
    <row r="142" s="21" customFormat="1" ht="58" customHeight="1" spans="1:19">
      <c r="A142" s="44">
        <v>56</v>
      </c>
      <c r="B142" s="49" t="s">
        <v>4407</v>
      </c>
      <c r="C142" s="49" t="s">
        <v>4192</v>
      </c>
      <c r="D142" s="49" t="s">
        <v>4408</v>
      </c>
      <c r="E142" s="49" t="s">
        <v>4409</v>
      </c>
      <c r="F142" s="49" t="s">
        <v>177</v>
      </c>
      <c r="G142" s="53">
        <f t="shared" si="10"/>
        <v>133</v>
      </c>
      <c r="H142" s="51">
        <v>33</v>
      </c>
      <c r="I142" s="51">
        <v>100</v>
      </c>
      <c r="J142" s="49"/>
      <c r="K142" s="49">
        <v>101</v>
      </c>
      <c r="L142" s="49">
        <v>220</v>
      </c>
      <c r="M142" s="49" t="s">
        <v>4230</v>
      </c>
      <c r="N142" s="49" t="s">
        <v>4196</v>
      </c>
      <c r="O142" s="44">
        <v>2019.3</v>
      </c>
      <c r="P142" s="44">
        <v>2019.11</v>
      </c>
      <c r="Q142" s="49" t="s">
        <v>4402</v>
      </c>
      <c r="R142" s="49" t="s">
        <v>115</v>
      </c>
      <c r="S142" s="49" t="s">
        <v>4410</v>
      </c>
    </row>
    <row r="143" s="21" customFormat="1" ht="58" customHeight="1" spans="1:19">
      <c r="A143" s="44">
        <v>57</v>
      </c>
      <c r="B143" s="49" t="s">
        <v>4411</v>
      </c>
      <c r="C143" s="49" t="s">
        <v>4192</v>
      </c>
      <c r="D143" s="49" t="s">
        <v>4408</v>
      </c>
      <c r="E143" s="49" t="s">
        <v>4412</v>
      </c>
      <c r="F143" s="49" t="s">
        <v>177</v>
      </c>
      <c r="G143" s="53">
        <f t="shared" si="10"/>
        <v>31.8</v>
      </c>
      <c r="H143" s="51">
        <v>15.9</v>
      </c>
      <c r="I143" s="51">
        <v>15.9</v>
      </c>
      <c r="J143" s="49"/>
      <c r="K143" s="49">
        <v>46</v>
      </c>
      <c r="L143" s="49">
        <v>159</v>
      </c>
      <c r="M143" s="49" t="s">
        <v>4230</v>
      </c>
      <c r="N143" s="49" t="s">
        <v>4196</v>
      </c>
      <c r="O143" s="44">
        <v>2019.3</v>
      </c>
      <c r="P143" s="44">
        <v>2019.11</v>
      </c>
      <c r="Q143" s="49" t="s">
        <v>4402</v>
      </c>
      <c r="R143" s="49" t="s">
        <v>115</v>
      </c>
      <c r="S143" s="49" t="s">
        <v>4413</v>
      </c>
    </row>
    <row r="144" s="21" customFormat="1" ht="58" customHeight="1" spans="1:19">
      <c r="A144" s="44">
        <v>58</v>
      </c>
      <c r="B144" s="49" t="s">
        <v>4414</v>
      </c>
      <c r="C144" s="49" t="s">
        <v>4192</v>
      </c>
      <c r="D144" s="49" t="s">
        <v>4415</v>
      </c>
      <c r="E144" s="49" t="s">
        <v>4416</v>
      </c>
      <c r="F144" s="78" t="s">
        <v>177</v>
      </c>
      <c r="G144" s="53">
        <f t="shared" si="10"/>
        <v>57.663</v>
      </c>
      <c r="H144" s="51">
        <v>27.663</v>
      </c>
      <c r="I144" s="51">
        <v>30</v>
      </c>
      <c r="J144" s="78"/>
      <c r="K144" s="49">
        <v>56</v>
      </c>
      <c r="L144" s="49">
        <v>172</v>
      </c>
      <c r="M144" s="49" t="s">
        <v>4230</v>
      </c>
      <c r="N144" s="49" t="s">
        <v>4196</v>
      </c>
      <c r="O144" s="44">
        <v>2019.3</v>
      </c>
      <c r="P144" s="44">
        <v>2019.11</v>
      </c>
      <c r="Q144" s="78" t="s">
        <v>2219</v>
      </c>
      <c r="R144" s="78" t="s">
        <v>115</v>
      </c>
      <c r="S144" s="49" t="s">
        <v>4417</v>
      </c>
    </row>
    <row r="145" s="21" customFormat="1" ht="58" customHeight="1" spans="1:19">
      <c r="A145" s="44">
        <v>59</v>
      </c>
      <c r="B145" s="49" t="s">
        <v>4418</v>
      </c>
      <c r="C145" s="49" t="s">
        <v>4192</v>
      </c>
      <c r="D145" s="49" t="s">
        <v>4419</v>
      </c>
      <c r="E145" s="49" t="s">
        <v>4420</v>
      </c>
      <c r="F145" s="77" t="s">
        <v>177</v>
      </c>
      <c r="G145" s="53">
        <f t="shared" si="10"/>
        <v>83.51</v>
      </c>
      <c r="H145" s="67">
        <v>33.51</v>
      </c>
      <c r="I145" s="67">
        <v>50</v>
      </c>
      <c r="J145" s="98"/>
      <c r="K145" s="66">
        <v>65</v>
      </c>
      <c r="L145" s="66">
        <v>243</v>
      </c>
      <c r="M145" s="49" t="s">
        <v>4230</v>
      </c>
      <c r="N145" s="49" t="s">
        <v>4196</v>
      </c>
      <c r="O145" s="44">
        <v>2019.3</v>
      </c>
      <c r="P145" s="44">
        <v>2019.11</v>
      </c>
      <c r="Q145" s="77" t="s">
        <v>2219</v>
      </c>
      <c r="R145" s="77" t="s">
        <v>115</v>
      </c>
      <c r="S145" s="66" t="s">
        <v>4421</v>
      </c>
    </row>
    <row r="146" s="21" customFormat="1" ht="72" customHeight="1" spans="1:19">
      <c r="A146" s="44">
        <v>60</v>
      </c>
      <c r="B146" s="49" t="s">
        <v>4422</v>
      </c>
      <c r="C146" s="49" t="s">
        <v>4192</v>
      </c>
      <c r="D146" s="49" t="s">
        <v>282</v>
      </c>
      <c r="E146" s="49" t="s">
        <v>4423</v>
      </c>
      <c r="F146" s="78" t="s">
        <v>177</v>
      </c>
      <c r="G146" s="53">
        <f t="shared" si="10"/>
        <v>103.7</v>
      </c>
      <c r="H146" s="67">
        <v>53.7</v>
      </c>
      <c r="I146" s="67">
        <v>50</v>
      </c>
      <c r="J146" s="98"/>
      <c r="K146" s="66">
        <v>138</v>
      </c>
      <c r="L146" s="66">
        <v>481</v>
      </c>
      <c r="M146" s="49" t="s">
        <v>4230</v>
      </c>
      <c r="N146" s="49" t="s">
        <v>4196</v>
      </c>
      <c r="O146" s="44">
        <v>2019.3</v>
      </c>
      <c r="P146" s="44">
        <v>2019.11</v>
      </c>
      <c r="Q146" s="77" t="s">
        <v>2219</v>
      </c>
      <c r="R146" s="78" t="s">
        <v>124</v>
      </c>
      <c r="S146" s="66" t="s">
        <v>4424</v>
      </c>
    </row>
    <row r="147" s="21" customFormat="1" ht="62" customHeight="1" spans="1:19">
      <c r="A147" s="44">
        <v>61</v>
      </c>
      <c r="B147" s="49" t="s">
        <v>4425</v>
      </c>
      <c r="C147" s="49" t="s">
        <v>4192</v>
      </c>
      <c r="D147" s="49" t="s">
        <v>4426</v>
      </c>
      <c r="E147" s="49" t="s">
        <v>4420</v>
      </c>
      <c r="F147" s="78" t="s">
        <v>177</v>
      </c>
      <c r="G147" s="53">
        <f t="shared" si="10"/>
        <v>85.2284</v>
      </c>
      <c r="H147" s="51">
        <v>35.2284</v>
      </c>
      <c r="I147" s="51">
        <v>50</v>
      </c>
      <c r="J147" s="44"/>
      <c r="K147" s="49">
        <v>63</v>
      </c>
      <c r="L147" s="49">
        <v>220</v>
      </c>
      <c r="M147" s="49" t="s">
        <v>4230</v>
      </c>
      <c r="N147" s="49" t="s">
        <v>4196</v>
      </c>
      <c r="O147" s="44">
        <v>2019.3</v>
      </c>
      <c r="P147" s="44">
        <v>2019.11</v>
      </c>
      <c r="Q147" s="78" t="s">
        <v>2219</v>
      </c>
      <c r="R147" s="78" t="s">
        <v>115</v>
      </c>
      <c r="S147" s="49" t="s">
        <v>4427</v>
      </c>
    </row>
    <row r="148" s="21" customFormat="1" ht="54" customHeight="1" spans="1:19">
      <c r="A148" s="44">
        <v>62</v>
      </c>
      <c r="B148" s="49" t="s">
        <v>4428</v>
      </c>
      <c r="C148" s="49" t="s">
        <v>4192</v>
      </c>
      <c r="D148" s="84" t="s">
        <v>2269</v>
      </c>
      <c r="E148" s="49" t="s">
        <v>4429</v>
      </c>
      <c r="F148" s="77" t="s">
        <v>177</v>
      </c>
      <c r="G148" s="53">
        <v>61.6</v>
      </c>
      <c r="H148" s="67">
        <v>19.969</v>
      </c>
      <c r="I148" s="67">
        <v>40</v>
      </c>
      <c r="J148" s="77"/>
      <c r="K148" s="66">
        <v>48</v>
      </c>
      <c r="L148" s="66">
        <v>133</v>
      </c>
      <c r="M148" s="66" t="s">
        <v>4230</v>
      </c>
      <c r="N148" s="77" t="s">
        <v>4196</v>
      </c>
      <c r="O148" s="44">
        <v>2019.3</v>
      </c>
      <c r="P148" s="44">
        <v>2019.11</v>
      </c>
      <c r="Q148" s="77" t="s">
        <v>2219</v>
      </c>
      <c r="R148" s="77" t="s">
        <v>115</v>
      </c>
      <c r="S148" s="66" t="s">
        <v>4430</v>
      </c>
    </row>
    <row r="149" s="21" customFormat="1" ht="62" customHeight="1" spans="1:19">
      <c r="A149" s="44">
        <v>63</v>
      </c>
      <c r="B149" s="49" t="s">
        <v>4431</v>
      </c>
      <c r="C149" s="49" t="s">
        <v>4192</v>
      </c>
      <c r="D149" s="84" t="s">
        <v>4432</v>
      </c>
      <c r="E149" s="49" t="s">
        <v>4420</v>
      </c>
      <c r="F149" s="78" t="s">
        <v>1052</v>
      </c>
      <c r="G149" s="53">
        <v>232.1</v>
      </c>
      <c r="H149" s="53">
        <v>32.064</v>
      </c>
      <c r="I149" s="51">
        <v>200</v>
      </c>
      <c r="J149" s="44"/>
      <c r="K149" s="49">
        <v>87</v>
      </c>
      <c r="L149" s="49">
        <v>271</v>
      </c>
      <c r="M149" s="49" t="s">
        <v>4230</v>
      </c>
      <c r="N149" s="78" t="s">
        <v>4196</v>
      </c>
      <c r="O149" s="44">
        <v>2019.3</v>
      </c>
      <c r="P149" s="44">
        <v>2019.11</v>
      </c>
      <c r="Q149" s="78" t="s">
        <v>2219</v>
      </c>
      <c r="R149" s="78" t="s">
        <v>115</v>
      </c>
      <c r="S149" s="49" t="s">
        <v>4433</v>
      </c>
    </row>
    <row r="150" s="21" customFormat="1" ht="58" customHeight="1" spans="1:19">
      <c r="A150" s="44">
        <v>64</v>
      </c>
      <c r="B150" s="49" t="s">
        <v>4434</v>
      </c>
      <c r="C150" s="49" t="s">
        <v>4192</v>
      </c>
      <c r="D150" s="84" t="s">
        <v>4435</v>
      </c>
      <c r="E150" s="49" t="s">
        <v>4436</v>
      </c>
      <c r="F150" s="78" t="s">
        <v>177</v>
      </c>
      <c r="G150" s="53">
        <v>49.6</v>
      </c>
      <c r="H150" s="51">
        <v>19.6</v>
      </c>
      <c r="I150" s="51">
        <v>40</v>
      </c>
      <c r="J150" s="78"/>
      <c r="K150" s="49">
        <v>45</v>
      </c>
      <c r="L150" s="49">
        <v>143</v>
      </c>
      <c r="M150" s="66" t="s">
        <v>4230</v>
      </c>
      <c r="N150" s="78" t="s">
        <v>4196</v>
      </c>
      <c r="O150" s="44">
        <v>2019.3</v>
      </c>
      <c r="P150" s="44">
        <v>2019.11</v>
      </c>
      <c r="Q150" s="78" t="s">
        <v>2219</v>
      </c>
      <c r="R150" s="78" t="s">
        <v>115</v>
      </c>
      <c r="S150" s="49" t="s">
        <v>4437</v>
      </c>
    </row>
    <row r="151" s="21" customFormat="1" ht="58" customHeight="1" spans="1:19">
      <c r="A151" s="44">
        <v>65</v>
      </c>
      <c r="B151" s="49" t="s">
        <v>4438</v>
      </c>
      <c r="C151" s="49" t="s">
        <v>4192</v>
      </c>
      <c r="D151" s="49" t="s">
        <v>4439</v>
      </c>
      <c r="E151" s="49" t="s">
        <v>4420</v>
      </c>
      <c r="F151" s="77" t="s">
        <v>177</v>
      </c>
      <c r="G151" s="53">
        <f t="shared" ref="G151:G153" si="11">H151+I151</f>
        <v>80</v>
      </c>
      <c r="H151" s="67">
        <v>30</v>
      </c>
      <c r="I151" s="67">
        <v>50</v>
      </c>
      <c r="J151" s="98"/>
      <c r="K151" s="66">
        <v>81</v>
      </c>
      <c r="L151" s="66">
        <v>200</v>
      </c>
      <c r="M151" s="49" t="s">
        <v>4230</v>
      </c>
      <c r="N151" s="49" t="s">
        <v>4196</v>
      </c>
      <c r="O151" s="44">
        <v>2019.3</v>
      </c>
      <c r="P151" s="44">
        <v>2019.11</v>
      </c>
      <c r="Q151" s="77" t="s">
        <v>2219</v>
      </c>
      <c r="R151" s="77" t="s">
        <v>115</v>
      </c>
      <c r="S151" s="66" t="s">
        <v>4440</v>
      </c>
    </row>
    <row r="152" s="21" customFormat="1" ht="58" customHeight="1" spans="1:19">
      <c r="A152" s="44">
        <v>66</v>
      </c>
      <c r="B152" s="49" t="s">
        <v>4441</v>
      </c>
      <c r="C152" s="49" t="s">
        <v>4192</v>
      </c>
      <c r="D152" s="84" t="s">
        <v>3937</v>
      </c>
      <c r="E152" s="49" t="s">
        <v>4442</v>
      </c>
      <c r="F152" s="78" t="s">
        <v>177</v>
      </c>
      <c r="G152" s="53">
        <f t="shared" si="11"/>
        <v>283.016</v>
      </c>
      <c r="H152" s="51">
        <v>83.016</v>
      </c>
      <c r="I152" s="51">
        <v>200</v>
      </c>
      <c r="J152" s="49"/>
      <c r="K152" s="49">
        <v>191</v>
      </c>
      <c r="L152" s="49">
        <v>630</v>
      </c>
      <c r="M152" s="66" t="s">
        <v>4230</v>
      </c>
      <c r="N152" s="49" t="s">
        <v>4196</v>
      </c>
      <c r="O152" s="44">
        <v>2019.3</v>
      </c>
      <c r="P152" s="44">
        <v>2019.11</v>
      </c>
      <c r="Q152" s="78" t="s">
        <v>2219</v>
      </c>
      <c r="R152" s="78" t="s">
        <v>115</v>
      </c>
      <c r="S152" s="49" t="s">
        <v>4443</v>
      </c>
    </row>
    <row r="153" s="21" customFormat="1" ht="123" customHeight="1" spans="1:19">
      <c r="A153" s="44">
        <v>67</v>
      </c>
      <c r="B153" s="85" t="s">
        <v>4444</v>
      </c>
      <c r="C153" s="49" t="s">
        <v>4192</v>
      </c>
      <c r="D153" s="86" t="s">
        <v>4445</v>
      </c>
      <c r="E153" s="85" t="s">
        <v>4446</v>
      </c>
      <c r="F153" s="85" t="s">
        <v>177</v>
      </c>
      <c r="G153" s="53">
        <f t="shared" si="11"/>
        <v>426.1</v>
      </c>
      <c r="H153" s="87">
        <v>226.1</v>
      </c>
      <c r="I153" s="87">
        <v>200</v>
      </c>
      <c r="J153" s="85"/>
      <c r="K153" s="85">
        <v>669</v>
      </c>
      <c r="L153" s="85">
        <v>2261</v>
      </c>
      <c r="M153" s="85" t="s">
        <v>4447</v>
      </c>
      <c r="N153" s="85" t="s">
        <v>4196</v>
      </c>
      <c r="O153" s="44">
        <v>2019.3</v>
      </c>
      <c r="P153" s="44">
        <v>2019.11</v>
      </c>
      <c r="Q153" s="85" t="s">
        <v>2472</v>
      </c>
      <c r="R153" s="85" t="s">
        <v>115</v>
      </c>
      <c r="S153" s="85" t="s">
        <v>4207</v>
      </c>
    </row>
    <row r="154" s="21" customFormat="1" ht="119" customHeight="1" spans="1:19">
      <c r="A154" s="44">
        <v>68</v>
      </c>
      <c r="B154" s="88" t="s">
        <v>4448</v>
      </c>
      <c r="C154" s="49" t="s">
        <v>4192</v>
      </c>
      <c r="D154" s="86" t="s">
        <v>4449</v>
      </c>
      <c r="E154" s="85" t="s">
        <v>4450</v>
      </c>
      <c r="F154" s="85" t="s">
        <v>177</v>
      </c>
      <c r="G154" s="53">
        <v>100</v>
      </c>
      <c r="H154" s="87">
        <v>50</v>
      </c>
      <c r="I154" s="87">
        <v>50</v>
      </c>
      <c r="J154" s="85"/>
      <c r="K154" s="85">
        <v>128</v>
      </c>
      <c r="L154" s="85">
        <v>350</v>
      </c>
      <c r="M154" s="49" t="s">
        <v>4451</v>
      </c>
      <c r="N154" s="49" t="s">
        <v>4196</v>
      </c>
      <c r="O154" s="44">
        <v>2019.3</v>
      </c>
      <c r="P154" s="44">
        <v>2019.11</v>
      </c>
      <c r="Q154" s="85" t="s">
        <v>2472</v>
      </c>
      <c r="R154" s="85" t="s">
        <v>115</v>
      </c>
      <c r="S154" s="85" t="s">
        <v>4207</v>
      </c>
    </row>
    <row r="155" s="21" customFormat="1" ht="133" customHeight="1" spans="1:19">
      <c r="A155" s="44">
        <v>69</v>
      </c>
      <c r="B155" s="89" t="s">
        <v>4452</v>
      </c>
      <c r="C155" s="49" t="s">
        <v>4192</v>
      </c>
      <c r="D155" s="89" t="s">
        <v>463</v>
      </c>
      <c r="E155" s="89" t="s">
        <v>4453</v>
      </c>
      <c r="F155" s="89" t="s">
        <v>177</v>
      </c>
      <c r="G155" s="53">
        <f t="shared" ref="G155:G163" si="12">H155+I155</f>
        <v>104.6</v>
      </c>
      <c r="H155" s="90">
        <v>54.6</v>
      </c>
      <c r="I155" s="90">
        <v>50</v>
      </c>
      <c r="J155" s="89"/>
      <c r="K155" s="89">
        <v>172</v>
      </c>
      <c r="L155" s="89">
        <v>546</v>
      </c>
      <c r="M155" s="89" t="s">
        <v>4454</v>
      </c>
      <c r="N155" s="49" t="s">
        <v>4196</v>
      </c>
      <c r="O155" s="44">
        <v>2019.3</v>
      </c>
      <c r="P155" s="44">
        <v>2019.11</v>
      </c>
      <c r="Q155" s="89" t="s">
        <v>2472</v>
      </c>
      <c r="R155" s="89" t="s">
        <v>124</v>
      </c>
      <c r="S155" s="89" t="s">
        <v>4455</v>
      </c>
    </row>
    <row r="156" s="21" customFormat="1" ht="135" customHeight="1" spans="1:19">
      <c r="A156" s="44">
        <v>70</v>
      </c>
      <c r="B156" s="85" t="s">
        <v>4456</v>
      </c>
      <c r="C156" s="49" t="s">
        <v>4192</v>
      </c>
      <c r="D156" s="88" t="s">
        <v>4457</v>
      </c>
      <c r="E156" s="85" t="s">
        <v>4458</v>
      </c>
      <c r="F156" s="85" t="s">
        <v>4459</v>
      </c>
      <c r="G156" s="53">
        <f t="shared" si="12"/>
        <v>34.3</v>
      </c>
      <c r="H156" s="87">
        <v>14.3</v>
      </c>
      <c r="I156" s="87">
        <v>20</v>
      </c>
      <c r="J156" s="85"/>
      <c r="K156" s="88">
        <v>43</v>
      </c>
      <c r="L156" s="88">
        <v>143</v>
      </c>
      <c r="M156" s="85" t="s">
        <v>4454</v>
      </c>
      <c r="N156" s="49" t="s">
        <v>4196</v>
      </c>
      <c r="O156" s="44">
        <v>2019.3</v>
      </c>
      <c r="P156" s="44">
        <v>2019.11</v>
      </c>
      <c r="Q156" s="85" t="s">
        <v>2472</v>
      </c>
      <c r="R156" s="85" t="s">
        <v>115</v>
      </c>
      <c r="S156" s="85" t="s">
        <v>4460</v>
      </c>
    </row>
    <row r="157" s="21" customFormat="1" ht="134" customHeight="1" spans="1:19">
      <c r="A157" s="44">
        <v>71</v>
      </c>
      <c r="B157" s="85" t="s">
        <v>4461</v>
      </c>
      <c r="C157" s="49" t="s">
        <v>4192</v>
      </c>
      <c r="D157" s="85" t="s">
        <v>4462</v>
      </c>
      <c r="E157" s="85" t="s">
        <v>4463</v>
      </c>
      <c r="F157" s="85" t="s">
        <v>177</v>
      </c>
      <c r="G157" s="53">
        <f t="shared" si="12"/>
        <v>141.1</v>
      </c>
      <c r="H157" s="87">
        <v>41.1</v>
      </c>
      <c r="I157" s="87">
        <v>100</v>
      </c>
      <c r="J157" s="85"/>
      <c r="K157" s="85">
        <v>118</v>
      </c>
      <c r="L157" s="85">
        <v>411</v>
      </c>
      <c r="M157" s="85" t="s">
        <v>4454</v>
      </c>
      <c r="N157" s="49" t="s">
        <v>4196</v>
      </c>
      <c r="O157" s="44">
        <v>2019.3</v>
      </c>
      <c r="P157" s="44">
        <v>2019.11</v>
      </c>
      <c r="Q157" s="85" t="s">
        <v>2472</v>
      </c>
      <c r="R157" s="85" t="s">
        <v>115</v>
      </c>
      <c r="S157" s="85" t="s">
        <v>4464</v>
      </c>
    </row>
    <row r="158" s="21" customFormat="1" ht="141" customHeight="1" spans="1:19">
      <c r="A158" s="44">
        <v>72</v>
      </c>
      <c r="B158" s="85" t="s">
        <v>4465</v>
      </c>
      <c r="C158" s="49" t="s">
        <v>4192</v>
      </c>
      <c r="D158" s="85" t="s">
        <v>4466</v>
      </c>
      <c r="E158" s="85" t="s">
        <v>4467</v>
      </c>
      <c r="F158" s="85" t="s">
        <v>177</v>
      </c>
      <c r="G158" s="53">
        <f t="shared" si="12"/>
        <v>53.1</v>
      </c>
      <c r="H158" s="87">
        <v>23.1</v>
      </c>
      <c r="I158" s="87">
        <v>30</v>
      </c>
      <c r="J158" s="85"/>
      <c r="K158" s="85">
        <v>58</v>
      </c>
      <c r="L158" s="85">
        <v>231</v>
      </c>
      <c r="M158" s="85" t="s">
        <v>4454</v>
      </c>
      <c r="N158" s="49" t="s">
        <v>4196</v>
      </c>
      <c r="O158" s="44">
        <v>2019.3</v>
      </c>
      <c r="P158" s="44">
        <v>2019.11</v>
      </c>
      <c r="Q158" s="85" t="s">
        <v>2472</v>
      </c>
      <c r="R158" s="85" t="s">
        <v>115</v>
      </c>
      <c r="S158" s="85" t="s">
        <v>4468</v>
      </c>
    </row>
    <row r="159" s="21" customFormat="1" ht="144" customHeight="1" spans="1:19">
      <c r="A159" s="44">
        <v>73</v>
      </c>
      <c r="B159" s="85" t="s">
        <v>4469</v>
      </c>
      <c r="C159" s="49" t="s">
        <v>4192</v>
      </c>
      <c r="D159" s="85" t="s">
        <v>4470</v>
      </c>
      <c r="E159" s="85" t="s">
        <v>4453</v>
      </c>
      <c r="F159" s="85" t="s">
        <v>177</v>
      </c>
      <c r="G159" s="53">
        <f t="shared" si="12"/>
        <v>106</v>
      </c>
      <c r="H159" s="87">
        <v>56</v>
      </c>
      <c r="I159" s="87">
        <v>50</v>
      </c>
      <c r="J159" s="85"/>
      <c r="K159" s="85">
        <v>159</v>
      </c>
      <c r="L159" s="85">
        <v>560</v>
      </c>
      <c r="M159" s="85" t="s">
        <v>4454</v>
      </c>
      <c r="N159" s="85" t="s">
        <v>4196</v>
      </c>
      <c r="O159" s="44">
        <v>2019.3</v>
      </c>
      <c r="P159" s="44">
        <v>2019.11</v>
      </c>
      <c r="Q159" s="85" t="s">
        <v>2472</v>
      </c>
      <c r="R159" s="85" t="s">
        <v>115</v>
      </c>
      <c r="S159" s="85" t="s">
        <v>4471</v>
      </c>
    </row>
    <row r="160" s="21" customFormat="1" ht="66" customHeight="1" spans="1:19">
      <c r="A160" s="44">
        <v>74</v>
      </c>
      <c r="B160" s="88" t="s">
        <v>4472</v>
      </c>
      <c r="C160" s="49" t="s">
        <v>4192</v>
      </c>
      <c r="D160" s="88" t="s">
        <v>4473</v>
      </c>
      <c r="E160" s="88" t="s">
        <v>4474</v>
      </c>
      <c r="F160" s="68" t="s">
        <v>177</v>
      </c>
      <c r="G160" s="53">
        <f t="shared" si="12"/>
        <v>30.4</v>
      </c>
      <c r="H160" s="63">
        <v>15.4</v>
      </c>
      <c r="I160" s="63">
        <v>15</v>
      </c>
      <c r="J160" s="68"/>
      <c r="K160" s="88">
        <v>45</v>
      </c>
      <c r="L160" s="88">
        <v>154</v>
      </c>
      <c r="M160" s="66" t="s">
        <v>4230</v>
      </c>
      <c r="N160" s="49" t="s">
        <v>4196</v>
      </c>
      <c r="O160" s="44">
        <v>2019.3</v>
      </c>
      <c r="P160" s="44">
        <v>2019.11</v>
      </c>
      <c r="Q160" s="68" t="s">
        <v>1333</v>
      </c>
      <c r="R160" s="68" t="s">
        <v>115</v>
      </c>
      <c r="S160" s="68" t="s">
        <v>4475</v>
      </c>
    </row>
    <row r="161" s="21" customFormat="1" ht="58" customHeight="1" spans="1:19">
      <c r="A161" s="44">
        <v>75</v>
      </c>
      <c r="B161" s="91" t="s">
        <v>4476</v>
      </c>
      <c r="C161" s="49" t="s">
        <v>4192</v>
      </c>
      <c r="D161" s="68" t="s">
        <v>4477</v>
      </c>
      <c r="E161" s="68" t="s">
        <v>4478</v>
      </c>
      <c r="F161" s="68" t="s">
        <v>1052</v>
      </c>
      <c r="G161" s="53">
        <f t="shared" si="12"/>
        <v>280.1</v>
      </c>
      <c r="H161" s="63">
        <v>80.1</v>
      </c>
      <c r="I161" s="63">
        <v>200</v>
      </c>
      <c r="J161" s="68"/>
      <c r="K161" s="68">
        <v>272</v>
      </c>
      <c r="L161" s="68">
        <v>801</v>
      </c>
      <c r="M161" s="66" t="s">
        <v>4230</v>
      </c>
      <c r="N161" s="49" t="s">
        <v>4196</v>
      </c>
      <c r="O161" s="44">
        <v>2019.3</v>
      </c>
      <c r="P161" s="44">
        <v>2019.11</v>
      </c>
      <c r="Q161" s="68" t="s">
        <v>1333</v>
      </c>
      <c r="R161" s="68" t="s">
        <v>124</v>
      </c>
      <c r="S161" s="68" t="s">
        <v>4479</v>
      </c>
    </row>
    <row r="162" s="21" customFormat="1" ht="60" customHeight="1" spans="1:19">
      <c r="A162" s="44">
        <v>76</v>
      </c>
      <c r="B162" s="88" t="s">
        <v>4480</v>
      </c>
      <c r="C162" s="49" t="s">
        <v>4192</v>
      </c>
      <c r="D162" s="88" t="s">
        <v>4481</v>
      </c>
      <c r="E162" s="88" t="s">
        <v>4482</v>
      </c>
      <c r="F162" s="68" t="s">
        <v>1052</v>
      </c>
      <c r="G162" s="53">
        <f t="shared" si="12"/>
        <v>120</v>
      </c>
      <c r="H162" s="63">
        <v>60</v>
      </c>
      <c r="I162" s="63">
        <v>60</v>
      </c>
      <c r="J162" s="68"/>
      <c r="K162" s="88">
        <v>45</v>
      </c>
      <c r="L162" s="88">
        <v>175</v>
      </c>
      <c r="M162" s="66" t="s">
        <v>4230</v>
      </c>
      <c r="N162" s="49" t="s">
        <v>4196</v>
      </c>
      <c r="O162" s="44">
        <v>2019.3</v>
      </c>
      <c r="P162" s="44">
        <v>2019.11</v>
      </c>
      <c r="Q162" s="68" t="s">
        <v>1333</v>
      </c>
      <c r="R162" s="68" t="s">
        <v>115</v>
      </c>
      <c r="S162" s="68" t="s">
        <v>4483</v>
      </c>
    </row>
    <row r="163" ht="60" customHeight="1" spans="1:19">
      <c r="A163" s="44">
        <v>77</v>
      </c>
      <c r="B163" s="88" t="s">
        <v>4484</v>
      </c>
      <c r="C163" s="49" t="s">
        <v>4192</v>
      </c>
      <c r="D163" s="88" t="s">
        <v>401</v>
      </c>
      <c r="E163" s="88" t="s">
        <v>4485</v>
      </c>
      <c r="F163" s="68" t="s">
        <v>177</v>
      </c>
      <c r="G163" s="53">
        <f t="shared" si="12"/>
        <v>80.6</v>
      </c>
      <c r="H163" s="63">
        <v>40.6</v>
      </c>
      <c r="I163" s="63">
        <v>40</v>
      </c>
      <c r="J163" s="68"/>
      <c r="K163" s="88">
        <v>106</v>
      </c>
      <c r="L163" s="88">
        <v>406</v>
      </c>
      <c r="M163" s="66" t="s">
        <v>4230</v>
      </c>
      <c r="N163" s="49" t="s">
        <v>4196</v>
      </c>
      <c r="O163" s="44">
        <v>2019.3</v>
      </c>
      <c r="P163" s="44">
        <v>2019.11</v>
      </c>
      <c r="Q163" s="68" t="s">
        <v>1333</v>
      </c>
      <c r="R163" s="68" t="s">
        <v>115</v>
      </c>
      <c r="S163" s="68" t="s">
        <v>4486</v>
      </c>
    </row>
    <row r="164" ht="60" customHeight="1" spans="1:19">
      <c r="A164" s="44">
        <v>78</v>
      </c>
      <c r="B164" s="86" t="s">
        <v>4487</v>
      </c>
      <c r="C164" s="71" t="s">
        <v>4488</v>
      </c>
      <c r="D164" s="92" t="s">
        <v>4489</v>
      </c>
      <c r="E164" s="92" t="s">
        <v>4490</v>
      </c>
      <c r="F164" s="92" t="s">
        <v>177</v>
      </c>
      <c r="G164" s="92">
        <v>14.6</v>
      </c>
      <c r="H164" s="53">
        <v>4.6</v>
      </c>
      <c r="I164" s="92">
        <v>10</v>
      </c>
      <c r="J164" s="92"/>
      <c r="K164" s="92">
        <v>15</v>
      </c>
      <c r="L164" s="92">
        <v>46</v>
      </c>
      <c r="M164" s="66" t="s">
        <v>4230</v>
      </c>
      <c r="N164" s="49" t="s">
        <v>4196</v>
      </c>
      <c r="O164" s="44">
        <v>2019.3</v>
      </c>
      <c r="P164" s="44">
        <v>2019.11</v>
      </c>
      <c r="Q164" s="71" t="s">
        <v>1333</v>
      </c>
      <c r="R164" s="71" t="s">
        <v>115</v>
      </c>
      <c r="S164" s="92" t="s">
        <v>4491</v>
      </c>
    </row>
    <row r="165" ht="60" customHeight="1" spans="1:19">
      <c r="A165" s="44">
        <v>79</v>
      </c>
      <c r="B165" s="86" t="s">
        <v>4492</v>
      </c>
      <c r="C165" s="49" t="s">
        <v>4192</v>
      </c>
      <c r="D165" s="86" t="s">
        <v>812</v>
      </c>
      <c r="E165" s="86" t="s">
        <v>4493</v>
      </c>
      <c r="F165" s="86" t="s">
        <v>1052</v>
      </c>
      <c r="G165" s="86">
        <v>68.2</v>
      </c>
      <c r="H165" s="90">
        <v>36.4</v>
      </c>
      <c r="I165" s="86">
        <v>50</v>
      </c>
      <c r="J165" s="86"/>
      <c r="K165" s="86">
        <v>125</v>
      </c>
      <c r="L165" s="86">
        <v>364</v>
      </c>
      <c r="M165" s="66" t="s">
        <v>4230</v>
      </c>
      <c r="N165" s="49" t="s">
        <v>4196</v>
      </c>
      <c r="O165" s="44">
        <v>2019.3</v>
      </c>
      <c r="P165" s="44">
        <v>2019.11</v>
      </c>
      <c r="Q165" s="71" t="s">
        <v>1333</v>
      </c>
      <c r="R165" s="71" t="s">
        <v>124</v>
      </c>
      <c r="S165" s="86" t="s">
        <v>4494</v>
      </c>
    </row>
    <row r="166" ht="60" customHeight="1" spans="1:19">
      <c r="A166" s="44">
        <v>80</v>
      </c>
      <c r="B166" s="88" t="s">
        <v>4495</v>
      </c>
      <c r="C166" s="49" t="s">
        <v>4192</v>
      </c>
      <c r="D166" s="88" t="s">
        <v>4496</v>
      </c>
      <c r="E166" s="88" t="s">
        <v>4497</v>
      </c>
      <c r="F166" s="91" t="s">
        <v>177</v>
      </c>
      <c r="G166" s="53">
        <f t="shared" ref="G166:G176" si="13">H166+I166</f>
        <v>40.2</v>
      </c>
      <c r="H166" s="63">
        <v>20.2</v>
      </c>
      <c r="I166" s="63">
        <v>20</v>
      </c>
      <c r="J166" s="68"/>
      <c r="K166" s="88">
        <v>104</v>
      </c>
      <c r="L166" s="88">
        <v>404</v>
      </c>
      <c r="M166" s="66" t="s">
        <v>4230</v>
      </c>
      <c r="N166" s="49" t="s">
        <v>4196</v>
      </c>
      <c r="O166" s="44">
        <v>2019.3</v>
      </c>
      <c r="P166" s="44">
        <v>2019.11</v>
      </c>
      <c r="Q166" s="68" t="s">
        <v>1333</v>
      </c>
      <c r="R166" s="68" t="s">
        <v>124</v>
      </c>
      <c r="S166" s="91" t="s">
        <v>4498</v>
      </c>
    </row>
    <row r="167" ht="60" customHeight="1" spans="1:19">
      <c r="A167" s="44">
        <v>81</v>
      </c>
      <c r="B167" s="88" t="s">
        <v>4499</v>
      </c>
      <c r="C167" s="49" t="s">
        <v>4192</v>
      </c>
      <c r="D167" s="88" t="s">
        <v>4500</v>
      </c>
      <c r="E167" s="88" t="s">
        <v>4501</v>
      </c>
      <c r="F167" s="91" t="s">
        <v>177</v>
      </c>
      <c r="G167" s="53">
        <v>107.3</v>
      </c>
      <c r="H167" s="63">
        <v>57.3</v>
      </c>
      <c r="I167" s="63">
        <v>50</v>
      </c>
      <c r="J167" s="68"/>
      <c r="K167" s="88">
        <v>163</v>
      </c>
      <c r="L167" s="88">
        <v>573</v>
      </c>
      <c r="M167" s="66" t="s">
        <v>4230</v>
      </c>
      <c r="N167" s="49" t="s">
        <v>4196</v>
      </c>
      <c r="O167" s="44">
        <v>2019.3</v>
      </c>
      <c r="P167" s="44">
        <v>2019.11</v>
      </c>
      <c r="Q167" s="68" t="s">
        <v>1333</v>
      </c>
      <c r="R167" s="68" t="s">
        <v>115</v>
      </c>
      <c r="S167" s="91" t="s">
        <v>4502</v>
      </c>
    </row>
    <row r="168" ht="60" customHeight="1" spans="1:19">
      <c r="A168" s="44">
        <v>82</v>
      </c>
      <c r="B168" s="86" t="s">
        <v>4503</v>
      </c>
      <c r="C168" s="71" t="s">
        <v>4488</v>
      </c>
      <c r="D168" s="86" t="s">
        <v>4504</v>
      </c>
      <c r="E168" s="86" t="s">
        <v>4505</v>
      </c>
      <c r="F168" s="86" t="s">
        <v>177</v>
      </c>
      <c r="G168" s="86">
        <v>152.9</v>
      </c>
      <c r="H168" s="90">
        <v>36.5</v>
      </c>
      <c r="I168" s="86">
        <v>50</v>
      </c>
      <c r="J168" s="86"/>
      <c r="K168" s="86">
        <v>201</v>
      </c>
      <c r="L168" s="86">
        <v>729</v>
      </c>
      <c r="M168" s="66" t="s">
        <v>4230</v>
      </c>
      <c r="N168" s="49" t="s">
        <v>4196</v>
      </c>
      <c r="O168" s="44">
        <v>2019.3</v>
      </c>
      <c r="P168" s="44">
        <v>2019.11</v>
      </c>
      <c r="Q168" s="71" t="s">
        <v>1333</v>
      </c>
      <c r="R168" s="71" t="s">
        <v>124</v>
      </c>
      <c r="S168" s="92" t="s">
        <v>4506</v>
      </c>
    </row>
    <row r="169" ht="60" customHeight="1" spans="1:19">
      <c r="A169" s="44">
        <v>83</v>
      </c>
      <c r="B169" s="88" t="s">
        <v>4507</v>
      </c>
      <c r="C169" s="49" t="s">
        <v>4192</v>
      </c>
      <c r="D169" s="88" t="s">
        <v>405</v>
      </c>
      <c r="E169" s="88" t="s">
        <v>4508</v>
      </c>
      <c r="F169" s="91" t="s">
        <v>177</v>
      </c>
      <c r="G169" s="53">
        <f t="shared" si="13"/>
        <v>87.3</v>
      </c>
      <c r="H169" s="63">
        <v>37.3</v>
      </c>
      <c r="I169" s="63">
        <v>50</v>
      </c>
      <c r="J169" s="68"/>
      <c r="K169" s="88">
        <v>198</v>
      </c>
      <c r="L169" s="88">
        <v>745</v>
      </c>
      <c r="M169" s="66" t="s">
        <v>4230</v>
      </c>
      <c r="N169" s="49" t="s">
        <v>4196</v>
      </c>
      <c r="O169" s="44">
        <v>2019.3</v>
      </c>
      <c r="P169" s="44">
        <v>2019.11</v>
      </c>
      <c r="Q169" s="68" t="s">
        <v>1333</v>
      </c>
      <c r="R169" s="68" t="s">
        <v>124</v>
      </c>
      <c r="S169" s="91" t="s">
        <v>4509</v>
      </c>
    </row>
    <row r="170" ht="60" customHeight="1" spans="1:19">
      <c r="A170" s="44">
        <v>84</v>
      </c>
      <c r="B170" s="68" t="s">
        <v>4510</v>
      </c>
      <c r="C170" s="49" t="s">
        <v>4192</v>
      </c>
      <c r="D170" s="68" t="s">
        <v>555</v>
      </c>
      <c r="E170" s="68" t="s">
        <v>4511</v>
      </c>
      <c r="F170" s="68" t="s">
        <v>177</v>
      </c>
      <c r="G170" s="53">
        <f t="shared" si="13"/>
        <v>50.1</v>
      </c>
      <c r="H170" s="63">
        <v>25.1</v>
      </c>
      <c r="I170" s="63">
        <v>25</v>
      </c>
      <c r="J170" s="68"/>
      <c r="K170" s="68">
        <v>92</v>
      </c>
      <c r="L170" s="68">
        <v>251</v>
      </c>
      <c r="M170" s="66" t="s">
        <v>4230</v>
      </c>
      <c r="N170" s="49" t="s">
        <v>4196</v>
      </c>
      <c r="O170" s="44">
        <v>2019.3</v>
      </c>
      <c r="P170" s="44">
        <v>2019.11</v>
      </c>
      <c r="Q170" s="68" t="s">
        <v>4512</v>
      </c>
      <c r="R170" s="68" t="s">
        <v>124</v>
      </c>
      <c r="S170" s="68" t="s">
        <v>4513</v>
      </c>
    </row>
    <row r="171" ht="60" customHeight="1" spans="1:19">
      <c r="A171" s="44">
        <v>85</v>
      </c>
      <c r="B171" s="68" t="s">
        <v>4514</v>
      </c>
      <c r="C171" s="49" t="s">
        <v>4192</v>
      </c>
      <c r="D171" s="68" t="s">
        <v>571</v>
      </c>
      <c r="E171" s="68" t="s">
        <v>4515</v>
      </c>
      <c r="F171" s="68" t="s">
        <v>177</v>
      </c>
      <c r="G171" s="53">
        <f t="shared" si="13"/>
        <v>134.9</v>
      </c>
      <c r="H171" s="63">
        <v>84.9</v>
      </c>
      <c r="I171" s="63">
        <v>50</v>
      </c>
      <c r="J171" s="68"/>
      <c r="K171" s="68">
        <v>247</v>
      </c>
      <c r="L171" s="68">
        <v>849</v>
      </c>
      <c r="M171" s="66" t="s">
        <v>4230</v>
      </c>
      <c r="N171" s="49" t="s">
        <v>4196</v>
      </c>
      <c r="O171" s="44">
        <v>2019.3</v>
      </c>
      <c r="P171" s="44">
        <v>2019.11</v>
      </c>
      <c r="Q171" s="68" t="s">
        <v>4512</v>
      </c>
      <c r="R171" s="68" t="s">
        <v>124</v>
      </c>
      <c r="S171" s="68" t="s">
        <v>4516</v>
      </c>
    </row>
    <row r="172" ht="60" customHeight="1" spans="1:19">
      <c r="A172" s="44">
        <v>86</v>
      </c>
      <c r="B172" s="91" t="s">
        <v>4517</v>
      </c>
      <c r="C172" s="49" t="s">
        <v>4192</v>
      </c>
      <c r="D172" s="68" t="s">
        <v>451</v>
      </c>
      <c r="E172" s="88" t="s">
        <v>4518</v>
      </c>
      <c r="F172" s="68" t="s">
        <v>177</v>
      </c>
      <c r="G172" s="53">
        <f t="shared" si="13"/>
        <v>44</v>
      </c>
      <c r="H172" s="87">
        <v>24</v>
      </c>
      <c r="I172" s="63">
        <v>20</v>
      </c>
      <c r="J172" s="68"/>
      <c r="K172" s="88">
        <v>71</v>
      </c>
      <c r="L172" s="88">
        <v>240</v>
      </c>
      <c r="M172" s="66" t="s">
        <v>4230</v>
      </c>
      <c r="N172" s="49" t="s">
        <v>4196</v>
      </c>
      <c r="O172" s="44">
        <v>2019.3</v>
      </c>
      <c r="P172" s="44">
        <v>2019.11</v>
      </c>
      <c r="Q172" s="68" t="s">
        <v>1681</v>
      </c>
      <c r="R172" s="68" t="s">
        <v>124</v>
      </c>
      <c r="S172" s="68" t="s">
        <v>4519</v>
      </c>
    </row>
    <row r="173" ht="60" customHeight="1" spans="1:19">
      <c r="A173" s="44">
        <v>87</v>
      </c>
      <c r="B173" s="92" t="s">
        <v>4520</v>
      </c>
      <c r="C173" s="49" t="s">
        <v>4192</v>
      </c>
      <c r="D173" s="71" t="s">
        <v>4521</v>
      </c>
      <c r="E173" s="86" t="s">
        <v>4522</v>
      </c>
      <c r="F173" s="71" t="s">
        <v>177</v>
      </c>
      <c r="G173" s="53">
        <f t="shared" si="13"/>
        <v>51</v>
      </c>
      <c r="H173" s="90">
        <v>21</v>
      </c>
      <c r="I173" s="53">
        <v>30</v>
      </c>
      <c r="J173" s="71"/>
      <c r="K173" s="86">
        <v>55</v>
      </c>
      <c r="L173" s="86">
        <v>210</v>
      </c>
      <c r="M173" s="66" t="s">
        <v>4230</v>
      </c>
      <c r="N173" s="49" t="s">
        <v>4196</v>
      </c>
      <c r="O173" s="44">
        <v>2019.3</v>
      </c>
      <c r="P173" s="44">
        <v>2019.11</v>
      </c>
      <c r="Q173" s="71" t="s">
        <v>1681</v>
      </c>
      <c r="R173" s="71" t="s">
        <v>115</v>
      </c>
      <c r="S173" s="71" t="s">
        <v>4523</v>
      </c>
    </row>
    <row r="174" ht="60" customHeight="1" spans="1:19">
      <c r="A174" s="44">
        <v>88</v>
      </c>
      <c r="B174" s="49" t="s">
        <v>4524</v>
      </c>
      <c r="C174" s="49" t="s">
        <v>4192</v>
      </c>
      <c r="D174" s="68" t="s">
        <v>4525</v>
      </c>
      <c r="E174" s="88" t="s">
        <v>4526</v>
      </c>
      <c r="F174" s="68" t="s">
        <v>1052</v>
      </c>
      <c r="G174" s="53">
        <f t="shared" si="13"/>
        <v>108</v>
      </c>
      <c r="H174" s="87">
        <v>58</v>
      </c>
      <c r="I174" s="63">
        <v>50</v>
      </c>
      <c r="J174" s="68"/>
      <c r="K174" s="88">
        <v>183</v>
      </c>
      <c r="L174" s="88">
        <v>580</v>
      </c>
      <c r="M174" s="66" t="s">
        <v>4230</v>
      </c>
      <c r="N174" s="49" t="s">
        <v>4196</v>
      </c>
      <c r="O174" s="44">
        <v>2019.3</v>
      </c>
      <c r="P174" s="44">
        <v>2019.11</v>
      </c>
      <c r="Q174" s="68" t="s">
        <v>1681</v>
      </c>
      <c r="R174" s="68" t="s">
        <v>124</v>
      </c>
      <c r="S174" s="68" t="s">
        <v>4527</v>
      </c>
    </row>
    <row r="175" ht="60" customHeight="1" spans="1:19">
      <c r="A175" s="44">
        <v>89</v>
      </c>
      <c r="B175" s="49" t="s">
        <v>4528</v>
      </c>
      <c r="C175" s="49" t="s">
        <v>4192</v>
      </c>
      <c r="D175" s="68" t="s">
        <v>4529</v>
      </c>
      <c r="E175" s="88" t="s">
        <v>4530</v>
      </c>
      <c r="F175" s="68" t="s">
        <v>1052</v>
      </c>
      <c r="G175" s="53">
        <f t="shared" si="13"/>
        <v>300</v>
      </c>
      <c r="H175" s="87">
        <v>100</v>
      </c>
      <c r="I175" s="63">
        <v>200</v>
      </c>
      <c r="J175" s="68"/>
      <c r="K175" s="88">
        <v>238</v>
      </c>
      <c r="L175" s="88">
        <v>733</v>
      </c>
      <c r="M175" s="66" t="s">
        <v>4230</v>
      </c>
      <c r="N175" s="49" t="s">
        <v>4196</v>
      </c>
      <c r="O175" s="44">
        <v>2019.3</v>
      </c>
      <c r="P175" s="44">
        <v>2019.11</v>
      </c>
      <c r="Q175" s="68" t="s">
        <v>1681</v>
      </c>
      <c r="R175" s="68" t="s">
        <v>124</v>
      </c>
      <c r="S175" s="68" t="s">
        <v>4531</v>
      </c>
    </row>
    <row r="176" ht="60" customHeight="1" spans="1:19">
      <c r="A176" s="44">
        <v>90</v>
      </c>
      <c r="B176" s="49" t="s">
        <v>4532</v>
      </c>
      <c r="C176" s="49" t="s">
        <v>4192</v>
      </c>
      <c r="D176" s="68" t="s">
        <v>4533</v>
      </c>
      <c r="E176" s="88" t="s">
        <v>4534</v>
      </c>
      <c r="F176" s="68" t="s">
        <v>1052</v>
      </c>
      <c r="G176" s="53">
        <f t="shared" si="13"/>
        <v>174.3</v>
      </c>
      <c r="H176" s="87">
        <v>74.3</v>
      </c>
      <c r="I176" s="63">
        <v>100</v>
      </c>
      <c r="J176" s="68"/>
      <c r="K176" s="88">
        <v>234</v>
      </c>
      <c r="L176" s="88">
        <v>743</v>
      </c>
      <c r="M176" s="66" t="s">
        <v>4230</v>
      </c>
      <c r="N176" s="49" t="s">
        <v>4196</v>
      </c>
      <c r="O176" s="44">
        <v>2019.3</v>
      </c>
      <c r="P176" s="44">
        <v>2019.11</v>
      </c>
      <c r="Q176" s="68" t="s">
        <v>1681</v>
      </c>
      <c r="R176" s="68" t="s">
        <v>115</v>
      </c>
      <c r="S176" s="68" t="s">
        <v>4535</v>
      </c>
    </row>
    <row r="177" s="6" customFormat="1" ht="69" customHeight="1" spans="1:19">
      <c r="A177" s="44">
        <v>91</v>
      </c>
      <c r="B177" s="49" t="s">
        <v>4536</v>
      </c>
      <c r="C177" s="49" t="s">
        <v>4192</v>
      </c>
      <c r="D177" s="68" t="s">
        <v>4537</v>
      </c>
      <c r="E177" s="68" t="s">
        <v>4269</v>
      </c>
      <c r="F177" s="68" t="s">
        <v>4538</v>
      </c>
      <c r="G177" s="53">
        <v>0</v>
      </c>
      <c r="H177" s="63">
        <v>862.8</v>
      </c>
      <c r="I177" s="74">
        <v>0</v>
      </c>
      <c r="J177" s="68"/>
      <c r="K177" s="75">
        <v>0</v>
      </c>
      <c r="L177" s="75">
        <v>0</v>
      </c>
      <c r="M177" s="49" t="s">
        <v>4539</v>
      </c>
      <c r="N177" s="49"/>
      <c r="O177" s="44">
        <v>2019.3</v>
      </c>
      <c r="P177" s="44">
        <v>2019.11</v>
      </c>
      <c r="Q177" s="68" t="s">
        <v>4540</v>
      </c>
      <c r="R177" s="68"/>
      <c r="S177" s="68" t="s">
        <v>4541</v>
      </c>
    </row>
  </sheetData>
  <mergeCells count="16">
    <mergeCell ref="A1:B1"/>
    <mergeCell ref="A2:S2"/>
    <mergeCell ref="G3:J3"/>
    <mergeCell ref="K3:L3"/>
    <mergeCell ref="O3:P3"/>
    <mergeCell ref="A3:A4"/>
    <mergeCell ref="B3:B4"/>
    <mergeCell ref="C3:C4"/>
    <mergeCell ref="D3:D4"/>
    <mergeCell ref="E3:E4"/>
    <mergeCell ref="F3:F4"/>
    <mergeCell ref="M3:M4"/>
    <mergeCell ref="N3:N4"/>
    <mergeCell ref="Q3:Q4"/>
    <mergeCell ref="R3:R4"/>
    <mergeCell ref="S3:S4"/>
  </mergeCells>
  <printOptions horizontalCentered="1"/>
  <pageMargins left="0.511805555555556" right="0.511805555555556" top="0.786805555555556" bottom="0.786805555555556" header="0.590277777777778" footer="0.590277777777778"/>
  <pageSetup paperSize="9" scale="90" firstPageNumber="110" orientation="landscape" useFirstPageNumber="1" horizontalDpi="60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1"/>
  <sheetViews>
    <sheetView workbookViewId="0">
      <selection activeCell="A2" sqref="A2:S2"/>
    </sheetView>
  </sheetViews>
  <sheetFormatPr defaultColWidth="9" defaultRowHeight="30" customHeight="1"/>
  <cols>
    <col min="1" max="1" width="3.625" style="4" customWidth="1"/>
    <col min="2" max="2" width="11.3833333333333" style="4" customWidth="1"/>
    <col min="3" max="3" width="8.19166666666667" style="4" customWidth="1"/>
    <col min="4" max="4" width="8.425" style="5" customWidth="1"/>
    <col min="5" max="5" width="9.25" style="4" customWidth="1"/>
    <col min="6" max="6" width="5.25" style="4" customWidth="1"/>
    <col min="7" max="7" width="9" style="4" customWidth="1"/>
    <col min="8" max="8" width="7.5" style="4" customWidth="1"/>
    <col min="9" max="9" width="4.875" style="4" customWidth="1"/>
    <col min="10" max="10" width="4.375" style="4" customWidth="1"/>
    <col min="11" max="11" width="5.25" style="4" customWidth="1"/>
    <col min="12" max="12" width="6.375" style="4" customWidth="1"/>
    <col min="13" max="13" width="13.9833333333333" style="4" customWidth="1"/>
    <col min="14" max="14" width="8.16666666666667" style="4" customWidth="1"/>
    <col min="15" max="15" width="7.5" style="4" customWidth="1"/>
    <col min="16" max="16" width="9" style="4" customWidth="1"/>
    <col min="17" max="17" width="8" style="4" customWidth="1"/>
    <col min="18" max="18" width="6.425" style="4" customWidth="1"/>
    <col min="19" max="19" width="5.625" style="4" customWidth="1"/>
    <col min="20" max="16372" width="9" style="3"/>
    <col min="16373" max="16384" width="9" style="6"/>
  </cols>
  <sheetData>
    <row r="1" ht="24" customHeight="1" spans="1:2">
      <c r="A1" s="7" t="s">
        <v>4542</v>
      </c>
      <c r="B1" s="8"/>
    </row>
    <row r="2" s="1" customFormat="1" ht="33" customHeight="1" spans="1:19">
      <c r="A2" s="9" t="s">
        <v>4543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2" customFormat="1" ht="22" customHeight="1" spans="1:19">
      <c r="A3" s="11" t="s">
        <v>3</v>
      </c>
      <c r="B3" s="11" t="s">
        <v>54</v>
      </c>
      <c r="C3" s="11" t="s">
        <v>88</v>
      </c>
      <c r="D3" s="11" t="s">
        <v>89</v>
      </c>
      <c r="E3" s="11" t="s">
        <v>90</v>
      </c>
      <c r="F3" s="11" t="s">
        <v>3978</v>
      </c>
      <c r="G3" s="11" t="s">
        <v>92</v>
      </c>
      <c r="H3" s="11"/>
      <c r="I3" s="11"/>
      <c r="J3" s="11"/>
      <c r="K3" s="15" t="s">
        <v>93</v>
      </c>
      <c r="L3" s="11"/>
      <c r="M3" s="11" t="s">
        <v>94</v>
      </c>
      <c r="N3" s="11" t="s">
        <v>3979</v>
      </c>
      <c r="O3" s="11" t="s">
        <v>3980</v>
      </c>
      <c r="P3" s="11"/>
      <c r="Q3" s="11" t="s">
        <v>3981</v>
      </c>
      <c r="R3" s="11" t="s">
        <v>4544</v>
      </c>
      <c r="S3" s="18" t="s">
        <v>6</v>
      </c>
    </row>
    <row r="4" s="2" customFormat="1" customHeight="1" spans="1:19">
      <c r="A4" s="11"/>
      <c r="B4" s="11"/>
      <c r="C4" s="11"/>
      <c r="D4" s="11"/>
      <c r="E4" s="11"/>
      <c r="F4" s="11"/>
      <c r="G4" s="11" t="s">
        <v>4545</v>
      </c>
      <c r="H4" s="11" t="s">
        <v>3983</v>
      </c>
      <c r="I4" s="11" t="s">
        <v>3984</v>
      </c>
      <c r="J4" s="11" t="s">
        <v>27</v>
      </c>
      <c r="K4" s="11" t="s">
        <v>102</v>
      </c>
      <c r="L4" s="11" t="s">
        <v>103</v>
      </c>
      <c r="M4" s="11"/>
      <c r="N4" s="11"/>
      <c r="O4" s="11" t="s">
        <v>4546</v>
      </c>
      <c r="P4" s="11" t="s">
        <v>4547</v>
      </c>
      <c r="Q4" s="11"/>
      <c r="R4" s="11"/>
      <c r="S4" s="18"/>
    </row>
    <row r="5" s="2" customFormat="1" ht="29" customHeight="1" spans="1:19">
      <c r="A5" s="11" t="s">
        <v>7</v>
      </c>
      <c r="B5" s="11"/>
      <c r="C5" s="11"/>
      <c r="D5" s="11"/>
      <c r="E5" s="11"/>
      <c r="F5" s="11"/>
      <c r="G5" s="11">
        <f ca="1" t="shared" ref="G5:L5" si="0">SUM(G6:G6:G30)</f>
        <v>799.95</v>
      </c>
      <c r="H5" s="11">
        <f ca="1" t="shared" si="0"/>
        <v>799.95</v>
      </c>
      <c r="I5" s="11">
        <f ca="1" t="shared" si="0"/>
        <v>0</v>
      </c>
      <c r="J5" s="11">
        <f ca="1" t="shared" si="0"/>
        <v>0</v>
      </c>
      <c r="K5" s="11">
        <f ca="1" t="shared" si="0"/>
        <v>3191.265</v>
      </c>
      <c r="L5" s="11">
        <f ca="1" t="shared" si="0"/>
        <v>3545.85</v>
      </c>
      <c r="M5" s="11"/>
      <c r="N5" s="11"/>
      <c r="O5" s="11"/>
      <c r="P5" s="11"/>
      <c r="Q5" s="11"/>
      <c r="R5" s="11"/>
      <c r="S5" s="19"/>
    </row>
    <row r="6" s="3" customFormat="1" ht="32" customHeight="1" spans="1:19">
      <c r="A6" s="12">
        <v>1</v>
      </c>
      <c r="B6" s="12" t="s">
        <v>4548</v>
      </c>
      <c r="C6" s="12" t="s">
        <v>838</v>
      </c>
      <c r="D6" s="13" t="s">
        <v>961</v>
      </c>
      <c r="E6" s="12" t="s">
        <v>4549</v>
      </c>
      <c r="F6" s="12" t="s">
        <v>177</v>
      </c>
      <c r="G6" s="14">
        <v>30</v>
      </c>
      <c r="H6" s="14">
        <v>30</v>
      </c>
      <c r="I6" s="16">
        <v>0</v>
      </c>
      <c r="J6" s="16">
        <v>0</v>
      </c>
      <c r="K6" s="17">
        <v>119.7</v>
      </c>
      <c r="L6" s="17">
        <v>133</v>
      </c>
      <c r="M6" s="12" t="s">
        <v>4550</v>
      </c>
      <c r="N6" s="12" t="s">
        <v>113</v>
      </c>
      <c r="O6" s="12">
        <v>2019.1</v>
      </c>
      <c r="P6" s="12">
        <v>2019.12</v>
      </c>
      <c r="Q6" s="12" t="s">
        <v>77</v>
      </c>
      <c r="R6" s="12" t="s">
        <v>4551</v>
      </c>
      <c r="S6" s="12"/>
    </row>
    <row r="7" s="3" customFormat="1" ht="32" customHeight="1" spans="1:16384">
      <c r="A7" s="12">
        <v>2</v>
      </c>
      <c r="B7" s="12" t="s">
        <v>4548</v>
      </c>
      <c r="C7" s="12" t="s">
        <v>838</v>
      </c>
      <c r="D7" s="13" t="s">
        <v>967</v>
      </c>
      <c r="E7" s="12" t="s">
        <v>4552</v>
      </c>
      <c r="F7" s="12" t="s">
        <v>177</v>
      </c>
      <c r="G7" s="14">
        <v>38.1</v>
      </c>
      <c r="H7" s="14">
        <v>38.1</v>
      </c>
      <c r="I7" s="16">
        <v>0</v>
      </c>
      <c r="J7" s="16">
        <v>0</v>
      </c>
      <c r="K7" s="17">
        <v>152.019</v>
      </c>
      <c r="L7" s="17">
        <v>168.91</v>
      </c>
      <c r="M7" s="12" t="s">
        <v>4553</v>
      </c>
      <c r="N7" s="12" t="s">
        <v>113</v>
      </c>
      <c r="O7" s="12">
        <v>2019.1</v>
      </c>
      <c r="P7" s="12">
        <v>2019.12</v>
      </c>
      <c r="Q7" s="12" t="s">
        <v>77</v>
      </c>
      <c r="R7" s="12" t="s">
        <v>4551</v>
      </c>
      <c r="S7" s="12"/>
      <c r="XES7" s="6"/>
      <c r="XET7" s="6"/>
      <c r="XEU7" s="6"/>
      <c r="XEV7" s="6"/>
      <c r="XEW7" s="6"/>
      <c r="XEX7" s="6"/>
      <c r="XEY7" s="6"/>
      <c r="XEZ7" s="6"/>
      <c r="XFA7" s="6"/>
      <c r="XFB7" s="6"/>
      <c r="XFC7" s="6"/>
      <c r="XFD7" s="6"/>
    </row>
    <row r="8" s="3" customFormat="1" ht="32" customHeight="1" spans="1:16384">
      <c r="A8" s="12">
        <v>3</v>
      </c>
      <c r="B8" s="12" t="s">
        <v>4548</v>
      </c>
      <c r="C8" s="12" t="s">
        <v>838</v>
      </c>
      <c r="D8" s="13" t="s">
        <v>970</v>
      </c>
      <c r="E8" s="12" t="s">
        <v>4549</v>
      </c>
      <c r="F8" s="12" t="s">
        <v>177</v>
      </c>
      <c r="G8" s="14">
        <v>30</v>
      </c>
      <c r="H8" s="14">
        <v>30</v>
      </c>
      <c r="I8" s="16">
        <v>0</v>
      </c>
      <c r="J8" s="16">
        <v>0</v>
      </c>
      <c r="K8" s="17">
        <v>119.7</v>
      </c>
      <c r="L8" s="17">
        <v>133</v>
      </c>
      <c r="M8" s="12" t="s">
        <v>4550</v>
      </c>
      <c r="N8" s="12" t="s">
        <v>113</v>
      </c>
      <c r="O8" s="12">
        <v>2019.1</v>
      </c>
      <c r="P8" s="12">
        <v>2019.12</v>
      </c>
      <c r="Q8" s="12" t="s">
        <v>77</v>
      </c>
      <c r="R8" s="12" t="s">
        <v>4551</v>
      </c>
      <c r="S8" s="12"/>
      <c r="XES8" s="6"/>
      <c r="XET8" s="6"/>
      <c r="XEU8" s="6"/>
      <c r="XEV8" s="6"/>
      <c r="XEW8" s="6"/>
      <c r="XEX8" s="6"/>
      <c r="XEY8" s="6"/>
      <c r="XEZ8" s="6"/>
      <c r="XFA8" s="6"/>
      <c r="XFB8" s="6"/>
      <c r="XFC8" s="6"/>
      <c r="XFD8" s="6"/>
    </row>
    <row r="9" s="3" customFormat="1" ht="32" customHeight="1" spans="1:16384">
      <c r="A9" s="12">
        <v>4</v>
      </c>
      <c r="B9" s="12" t="s">
        <v>4548</v>
      </c>
      <c r="C9" s="12" t="s">
        <v>838</v>
      </c>
      <c r="D9" s="13" t="s">
        <v>973</v>
      </c>
      <c r="E9" s="12" t="s">
        <v>4554</v>
      </c>
      <c r="F9" s="12" t="s">
        <v>177</v>
      </c>
      <c r="G9" s="14">
        <v>21.3</v>
      </c>
      <c r="H9" s="14">
        <v>21.3</v>
      </c>
      <c r="I9" s="16">
        <v>0</v>
      </c>
      <c r="J9" s="16">
        <v>0</v>
      </c>
      <c r="K9" s="17">
        <v>84.987</v>
      </c>
      <c r="L9" s="17">
        <v>94.43</v>
      </c>
      <c r="M9" s="12" t="s">
        <v>4555</v>
      </c>
      <c r="N9" s="12" t="s">
        <v>113</v>
      </c>
      <c r="O9" s="12">
        <v>2019.1</v>
      </c>
      <c r="P9" s="12">
        <v>2019.12</v>
      </c>
      <c r="Q9" s="12" t="s">
        <v>77</v>
      </c>
      <c r="R9" s="12" t="s">
        <v>4551</v>
      </c>
      <c r="S9" s="12"/>
      <c r="XES9" s="6"/>
      <c r="XET9" s="6"/>
      <c r="XEU9" s="6"/>
      <c r="XEV9" s="6"/>
      <c r="XEW9" s="6"/>
      <c r="XEX9" s="6"/>
      <c r="XEY9" s="6"/>
      <c r="XEZ9" s="6"/>
      <c r="XFA9" s="6"/>
      <c r="XFB9" s="6"/>
      <c r="XFC9" s="6"/>
      <c r="XFD9" s="6"/>
    </row>
    <row r="10" s="3" customFormat="1" ht="32" customHeight="1" spans="1:16384">
      <c r="A10" s="12">
        <v>5</v>
      </c>
      <c r="B10" s="12" t="s">
        <v>4548</v>
      </c>
      <c r="C10" s="12" t="s">
        <v>838</v>
      </c>
      <c r="D10" s="13" t="s">
        <v>976</v>
      </c>
      <c r="E10" s="12" t="s">
        <v>4556</v>
      </c>
      <c r="F10" s="12" t="s">
        <v>177</v>
      </c>
      <c r="G10" s="14">
        <v>23.1</v>
      </c>
      <c r="H10" s="14">
        <v>23.1</v>
      </c>
      <c r="I10" s="16">
        <v>0</v>
      </c>
      <c r="J10" s="16">
        <v>0</v>
      </c>
      <c r="K10" s="17">
        <v>92.169</v>
      </c>
      <c r="L10" s="17">
        <v>102.41</v>
      </c>
      <c r="M10" s="12" t="s">
        <v>4557</v>
      </c>
      <c r="N10" s="12" t="s">
        <v>113</v>
      </c>
      <c r="O10" s="12">
        <v>2019.1</v>
      </c>
      <c r="P10" s="12">
        <v>2019.12</v>
      </c>
      <c r="Q10" s="12" t="s">
        <v>77</v>
      </c>
      <c r="R10" s="12" t="s">
        <v>4551</v>
      </c>
      <c r="S10" s="12"/>
      <c r="XES10" s="6"/>
      <c r="XET10" s="6"/>
      <c r="XEU10" s="6"/>
      <c r="XEV10" s="6"/>
      <c r="XEW10" s="6"/>
      <c r="XEX10" s="6"/>
      <c r="XEY10" s="6"/>
      <c r="XEZ10" s="6"/>
      <c r="XFA10" s="6"/>
      <c r="XFB10" s="6"/>
      <c r="XFC10" s="6"/>
      <c r="XFD10" s="6"/>
    </row>
    <row r="11" s="3" customFormat="1" ht="32" customHeight="1" spans="1:16384">
      <c r="A11" s="12">
        <v>6</v>
      </c>
      <c r="B11" s="12" t="s">
        <v>4548</v>
      </c>
      <c r="C11" s="12" t="s">
        <v>838</v>
      </c>
      <c r="D11" s="13" t="s">
        <v>979</v>
      </c>
      <c r="E11" s="12" t="s">
        <v>4558</v>
      </c>
      <c r="F11" s="12" t="s">
        <v>177</v>
      </c>
      <c r="G11" s="14">
        <v>25.35</v>
      </c>
      <c r="H11" s="14">
        <v>25.35</v>
      </c>
      <c r="I11" s="16">
        <v>0</v>
      </c>
      <c r="J11" s="16">
        <v>0</v>
      </c>
      <c r="K11" s="17">
        <v>101.1465</v>
      </c>
      <c r="L11" s="17">
        <v>112.385</v>
      </c>
      <c r="M11" s="12" t="s">
        <v>4559</v>
      </c>
      <c r="N11" s="12" t="s">
        <v>113</v>
      </c>
      <c r="O11" s="12">
        <v>2019.1</v>
      </c>
      <c r="P11" s="12">
        <v>2019.12</v>
      </c>
      <c r="Q11" s="12" t="s">
        <v>77</v>
      </c>
      <c r="R11" s="12" t="s">
        <v>4551</v>
      </c>
      <c r="S11" s="12"/>
      <c r="XES11" s="6"/>
      <c r="XET11" s="6"/>
      <c r="XEU11" s="6"/>
      <c r="XEV11" s="6"/>
      <c r="XEW11" s="6"/>
      <c r="XEX11" s="6"/>
      <c r="XEY11" s="6"/>
      <c r="XEZ11" s="6"/>
      <c r="XFA11" s="6"/>
      <c r="XFB11" s="6"/>
      <c r="XFC11" s="6"/>
      <c r="XFD11" s="6"/>
    </row>
    <row r="12" s="3" customFormat="1" ht="32" customHeight="1" spans="1:16384">
      <c r="A12" s="12">
        <v>7</v>
      </c>
      <c r="B12" s="12" t="s">
        <v>4548</v>
      </c>
      <c r="C12" s="12" t="s">
        <v>838</v>
      </c>
      <c r="D12" s="13" t="s">
        <v>981</v>
      </c>
      <c r="E12" s="12" t="s">
        <v>4560</v>
      </c>
      <c r="F12" s="12" t="s">
        <v>177</v>
      </c>
      <c r="G12" s="14">
        <v>23.4</v>
      </c>
      <c r="H12" s="14">
        <v>23.4</v>
      </c>
      <c r="I12" s="16">
        <v>0</v>
      </c>
      <c r="J12" s="16">
        <v>0</v>
      </c>
      <c r="K12" s="17">
        <v>93.366</v>
      </c>
      <c r="L12" s="17">
        <v>103.74</v>
      </c>
      <c r="M12" s="12" t="s">
        <v>4561</v>
      </c>
      <c r="N12" s="12" t="s">
        <v>113</v>
      </c>
      <c r="O12" s="12">
        <v>2019.1</v>
      </c>
      <c r="P12" s="12">
        <v>2019.12</v>
      </c>
      <c r="Q12" s="12" t="s">
        <v>77</v>
      </c>
      <c r="R12" s="12" t="s">
        <v>4551</v>
      </c>
      <c r="S12" s="12"/>
      <c r="XES12" s="6"/>
      <c r="XET12" s="6"/>
      <c r="XEU12" s="6"/>
      <c r="XEV12" s="6"/>
      <c r="XEW12" s="6"/>
      <c r="XEX12" s="6"/>
      <c r="XEY12" s="6"/>
      <c r="XEZ12" s="6"/>
      <c r="XFA12" s="6"/>
      <c r="XFB12" s="6"/>
      <c r="XFC12" s="6"/>
      <c r="XFD12" s="6"/>
    </row>
    <row r="13" s="3" customFormat="1" ht="32" customHeight="1" spans="1:16384">
      <c r="A13" s="12">
        <v>8</v>
      </c>
      <c r="B13" s="12" t="s">
        <v>4548</v>
      </c>
      <c r="C13" s="12" t="s">
        <v>838</v>
      </c>
      <c r="D13" s="13" t="s">
        <v>984</v>
      </c>
      <c r="E13" s="12" t="s">
        <v>4562</v>
      </c>
      <c r="F13" s="12" t="s">
        <v>177</v>
      </c>
      <c r="G13" s="14">
        <v>15.6</v>
      </c>
      <c r="H13" s="14">
        <v>15.6</v>
      </c>
      <c r="I13" s="16">
        <v>0</v>
      </c>
      <c r="J13" s="16">
        <v>0</v>
      </c>
      <c r="K13" s="17">
        <v>62.244</v>
      </c>
      <c r="L13" s="17">
        <v>69.16</v>
      </c>
      <c r="M13" s="12" t="s">
        <v>4563</v>
      </c>
      <c r="N13" s="12" t="s">
        <v>113</v>
      </c>
      <c r="O13" s="12">
        <v>2019.1</v>
      </c>
      <c r="P13" s="12">
        <v>2019.12</v>
      </c>
      <c r="Q13" s="12" t="s">
        <v>77</v>
      </c>
      <c r="R13" s="12" t="s">
        <v>4551</v>
      </c>
      <c r="S13" s="12"/>
      <c r="XES13" s="6"/>
      <c r="XET13" s="6"/>
      <c r="XEU13" s="6"/>
      <c r="XEV13" s="6"/>
      <c r="XEW13" s="6"/>
      <c r="XEX13" s="6"/>
      <c r="XEY13" s="6"/>
      <c r="XEZ13" s="6"/>
      <c r="XFA13" s="6"/>
      <c r="XFB13" s="6"/>
      <c r="XFC13" s="6"/>
      <c r="XFD13" s="6"/>
    </row>
    <row r="14" s="3" customFormat="1" ht="32" customHeight="1" spans="1:16384">
      <c r="A14" s="12">
        <v>9</v>
      </c>
      <c r="B14" s="12" t="s">
        <v>4548</v>
      </c>
      <c r="C14" s="12" t="s">
        <v>838</v>
      </c>
      <c r="D14" s="13" t="s">
        <v>986</v>
      </c>
      <c r="E14" s="12" t="s">
        <v>4564</v>
      </c>
      <c r="F14" s="12" t="s">
        <v>177</v>
      </c>
      <c r="G14" s="14">
        <v>45</v>
      </c>
      <c r="H14" s="14">
        <v>45</v>
      </c>
      <c r="I14" s="16">
        <v>0</v>
      </c>
      <c r="J14" s="16">
        <v>0</v>
      </c>
      <c r="K14" s="17">
        <v>179.55</v>
      </c>
      <c r="L14" s="17">
        <v>199.5</v>
      </c>
      <c r="M14" s="12" t="s">
        <v>4565</v>
      </c>
      <c r="N14" s="12" t="s">
        <v>113</v>
      </c>
      <c r="O14" s="12">
        <v>2019.1</v>
      </c>
      <c r="P14" s="12">
        <v>2019.12</v>
      </c>
      <c r="Q14" s="12" t="s">
        <v>77</v>
      </c>
      <c r="R14" s="12" t="s">
        <v>4551</v>
      </c>
      <c r="S14" s="12"/>
      <c r="XES14" s="6"/>
      <c r="XET14" s="6"/>
      <c r="XEU14" s="6"/>
      <c r="XEV14" s="6"/>
      <c r="XEW14" s="6"/>
      <c r="XEX14" s="6"/>
      <c r="XEY14" s="6"/>
      <c r="XEZ14" s="6"/>
      <c r="XFA14" s="6"/>
      <c r="XFB14" s="6"/>
      <c r="XFC14" s="6"/>
      <c r="XFD14" s="6"/>
    </row>
    <row r="15" s="3" customFormat="1" ht="32" customHeight="1" spans="1:16384">
      <c r="A15" s="12">
        <v>10</v>
      </c>
      <c r="B15" s="12" t="s">
        <v>4548</v>
      </c>
      <c r="C15" s="12" t="s">
        <v>838</v>
      </c>
      <c r="D15" s="13" t="s">
        <v>989</v>
      </c>
      <c r="E15" s="12" t="s">
        <v>4566</v>
      </c>
      <c r="F15" s="12" t="s">
        <v>177</v>
      </c>
      <c r="G15" s="14">
        <v>22.05</v>
      </c>
      <c r="H15" s="14">
        <v>22.05</v>
      </c>
      <c r="I15" s="16">
        <v>0</v>
      </c>
      <c r="J15" s="16">
        <v>0</v>
      </c>
      <c r="K15" s="17">
        <v>87.9795</v>
      </c>
      <c r="L15" s="17">
        <v>97.755</v>
      </c>
      <c r="M15" s="12" t="s">
        <v>4567</v>
      </c>
      <c r="N15" s="12" t="s">
        <v>113</v>
      </c>
      <c r="O15" s="12">
        <v>2019.1</v>
      </c>
      <c r="P15" s="12">
        <v>2019.12</v>
      </c>
      <c r="Q15" s="12" t="s">
        <v>77</v>
      </c>
      <c r="R15" s="12" t="s">
        <v>4551</v>
      </c>
      <c r="S15" s="12"/>
      <c r="XES15" s="6"/>
      <c r="XET15" s="6"/>
      <c r="XEU15" s="6"/>
      <c r="XEV15" s="6"/>
      <c r="XEW15" s="6"/>
      <c r="XEX15" s="6"/>
      <c r="XEY15" s="6"/>
      <c r="XEZ15" s="6"/>
      <c r="XFA15" s="6"/>
      <c r="XFB15" s="6"/>
      <c r="XFC15" s="6"/>
      <c r="XFD15" s="6"/>
    </row>
    <row r="16" s="3" customFormat="1" ht="32" customHeight="1" spans="1:16384">
      <c r="A16" s="12">
        <v>11</v>
      </c>
      <c r="B16" s="12" t="s">
        <v>4548</v>
      </c>
      <c r="C16" s="12" t="s">
        <v>838</v>
      </c>
      <c r="D16" s="13" t="s">
        <v>992</v>
      </c>
      <c r="E16" s="12" t="s">
        <v>4568</v>
      </c>
      <c r="F16" s="12" t="s">
        <v>177</v>
      </c>
      <c r="G16" s="14">
        <v>57</v>
      </c>
      <c r="H16" s="14">
        <v>57</v>
      </c>
      <c r="I16" s="16">
        <v>0</v>
      </c>
      <c r="J16" s="16">
        <v>0</v>
      </c>
      <c r="K16" s="17">
        <v>227.43</v>
      </c>
      <c r="L16" s="17">
        <v>252.7</v>
      </c>
      <c r="M16" s="12" t="s">
        <v>4569</v>
      </c>
      <c r="N16" s="12" t="s">
        <v>113</v>
      </c>
      <c r="O16" s="12">
        <v>2019.1</v>
      </c>
      <c r="P16" s="12">
        <v>2019.12</v>
      </c>
      <c r="Q16" s="12" t="s">
        <v>77</v>
      </c>
      <c r="R16" s="12" t="s">
        <v>4551</v>
      </c>
      <c r="S16" s="12"/>
      <c r="XES16" s="6"/>
      <c r="XET16" s="6"/>
      <c r="XEU16" s="6"/>
      <c r="XEV16" s="6"/>
      <c r="XEW16" s="6"/>
      <c r="XEX16" s="6"/>
      <c r="XEY16" s="6"/>
      <c r="XEZ16" s="6"/>
      <c r="XFA16" s="6"/>
      <c r="XFB16" s="6"/>
      <c r="XFC16" s="6"/>
      <c r="XFD16" s="6"/>
    </row>
    <row r="17" s="3" customFormat="1" ht="32" customHeight="1" spans="1:16384">
      <c r="A17" s="12">
        <v>12</v>
      </c>
      <c r="B17" s="12" t="s">
        <v>4548</v>
      </c>
      <c r="C17" s="12" t="s">
        <v>838</v>
      </c>
      <c r="D17" s="13" t="s">
        <v>995</v>
      </c>
      <c r="E17" s="12" t="s">
        <v>4570</v>
      </c>
      <c r="F17" s="12" t="s">
        <v>177</v>
      </c>
      <c r="G17" s="14">
        <v>54</v>
      </c>
      <c r="H17" s="14">
        <v>54</v>
      </c>
      <c r="I17" s="16">
        <v>0</v>
      </c>
      <c r="J17" s="16">
        <v>0</v>
      </c>
      <c r="K17" s="17">
        <v>215.46</v>
      </c>
      <c r="L17" s="17">
        <v>239.4</v>
      </c>
      <c r="M17" s="12" t="s">
        <v>4571</v>
      </c>
      <c r="N17" s="12" t="s">
        <v>113</v>
      </c>
      <c r="O17" s="12">
        <v>2019.1</v>
      </c>
      <c r="P17" s="12">
        <v>2019.12</v>
      </c>
      <c r="Q17" s="12" t="s">
        <v>77</v>
      </c>
      <c r="R17" s="12" t="s">
        <v>4551</v>
      </c>
      <c r="S17" s="12"/>
      <c r="XES17" s="6"/>
      <c r="XET17" s="6"/>
      <c r="XEU17" s="6"/>
      <c r="XEV17" s="6"/>
      <c r="XEW17" s="6"/>
      <c r="XEX17" s="6"/>
      <c r="XEY17" s="6"/>
      <c r="XEZ17" s="6"/>
      <c r="XFA17" s="6"/>
      <c r="XFB17" s="6"/>
      <c r="XFC17" s="6"/>
      <c r="XFD17" s="6"/>
    </row>
    <row r="18" s="3" customFormat="1" ht="32" customHeight="1" spans="1:16384">
      <c r="A18" s="12">
        <v>13</v>
      </c>
      <c r="B18" s="12" t="s">
        <v>4548</v>
      </c>
      <c r="C18" s="12" t="s">
        <v>838</v>
      </c>
      <c r="D18" s="13" t="s">
        <v>998</v>
      </c>
      <c r="E18" s="12" t="s">
        <v>4572</v>
      </c>
      <c r="F18" s="12" t="s">
        <v>177</v>
      </c>
      <c r="G18" s="14">
        <v>60.9</v>
      </c>
      <c r="H18" s="14">
        <v>60.9</v>
      </c>
      <c r="I18" s="16">
        <v>0</v>
      </c>
      <c r="J18" s="16">
        <v>0</v>
      </c>
      <c r="K18" s="17">
        <v>242.991</v>
      </c>
      <c r="L18" s="17">
        <v>269.99</v>
      </c>
      <c r="M18" s="12" t="s">
        <v>4573</v>
      </c>
      <c r="N18" s="12" t="s">
        <v>113</v>
      </c>
      <c r="O18" s="12">
        <v>2019.1</v>
      </c>
      <c r="P18" s="12">
        <v>2019.12</v>
      </c>
      <c r="Q18" s="12" t="s">
        <v>77</v>
      </c>
      <c r="R18" s="12" t="s">
        <v>4551</v>
      </c>
      <c r="S18" s="12"/>
      <c r="XES18" s="6"/>
      <c r="XET18" s="6"/>
      <c r="XEU18" s="6"/>
      <c r="XEV18" s="6"/>
      <c r="XEW18" s="6"/>
      <c r="XEX18" s="6"/>
      <c r="XEY18" s="6"/>
      <c r="XEZ18" s="6"/>
      <c r="XFA18" s="6"/>
      <c r="XFB18" s="6"/>
      <c r="XFC18" s="6"/>
      <c r="XFD18" s="6"/>
    </row>
    <row r="19" s="3" customFormat="1" ht="32" customHeight="1" spans="1:16384">
      <c r="A19" s="12">
        <v>14</v>
      </c>
      <c r="B19" s="12" t="s">
        <v>4548</v>
      </c>
      <c r="C19" s="12" t="s">
        <v>838</v>
      </c>
      <c r="D19" s="13" t="s">
        <v>1001</v>
      </c>
      <c r="E19" s="12" t="s">
        <v>4564</v>
      </c>
      <c r="F19" s="12" t="s">
        <v>177</v>
      </c>
      <c r="G19" s="14">
        <v>45</v>
      </c>
      <c r="H19" s="14">
        <v>45</v>
      </c>
      <c r="I19" s="16">
        <v>0</v>
      </c>
      <c r="J19" s="16">
        <v>0</v>
      </c>
      <c r="K19" s="17">
        <v>179.55</v>
      </c>
      <c r="L19" s="17">
        <v>199.5</v>
      </c>
      <c r="M19" s="12" t="s">
        <v>4565</v>
      </c>
      <c r="N19" s="12" t="s">
        <v>113</v>
      </c>
      <c r="O19" s="12">
        <v>2019.1</v>
      </c>
      <c r="P19" s="12">
        <v>2019.12</v>
      </c>
      <c r="Q19" s="12" t="s">
        <v>77</v>
      </c>
      <c r="R19" s="12" t="s">
        <v>4551</v>
      </c>
      <c r="S19" s="12"/>
      <c r="XES19" s="6"/>
      <c r="XET19" s="6"/>
      <c r="XEU19" s="6"/>
      <c r="XEV19" s="6"/>
      <c r="XEW19" s="6"/>
      <c r="XEX19" s="6"/>
      <c r="XEY19" s="6"/>
      <c r="XEZ19" s="6"/>
      <c r="XFA19" s="6"/>
      <c r="XFB19" s="6"/>
      <c r="XFC19" s="6"/>
      <c r="XFD19" s="6"/>
    </row>
    <row r="20" s="3" customFormat="1" ht="32" customHeight="1" spans="1:16384">
      <c r="A20" s="12">
        <v>15</v>
      </c>
      <c r="B20" s="12" t="s">
        <v>4548</v>
      </c>
      <c r="C20" s="12" t="s">
        <v>838</v>
      </c>
      <c r="D20" s="13" t="s">
        <v>1004</v>
      </c>
      <c r="E20" s="12" t="s">
        <v>4556</v>
      </c>
      <c r="F20" s="12" t="s">
        <v>177</v>
      </c>
      <c r="G20" s="14">
        <v>23.1</v>
      </c>
      <c r="H20" s="14">
        <v>23.1</v>
      </c>
      <c r="I20" s="16">
        <v>0</v>
      </c>
      <c r="J20" s="16">
        <v>0</v>
      </c>
      <c r="K20" s="17">
        <v>92.169</v>
      </c>
      <c r="L20" s="17">
        <v>102.41</v>
      </c>
      <c r="M20" s="12" t="s">
        <v>4557</v>
      </c>
      <c r="N20" s="12" t="s">
        <v>113</v>
      </c>
      <c r="O20" s="12">
        <v>2019.1</v>
      </c>
      <c r="P20" s="12">
        <v>2019.12</v>
      </c>
      <c r="Q20" s="12" t="s">
        <v>77</v>
      </c>
      <c r="R20" s="12" t="s">
        <v>4551</v>
      </c>
      <c r="S20" s="12"/>
      <c r="XES20" s="6"/>
      <c r="XET20" s="6"/>
      <c r="XEU20" s="6"/>
      <c r="XEV20" s="6"/>
      <c r="XEW20" s="6"/>
      <c r="XEX20" s="6"/>
      <c r="XEY20" s="6"/>
      <c r="XEZ20" s="6"/>
      <c r="XFA20" s="6"/>
      <c r="XFB20" s="6"/>
      <c r="XFC20" s="6"/>
      <c r="XFD20" s="6"/>
    </row>
    <row r="21" s="3" customFormat="1" ht="32" customHeight="1" spans="1:16384">
      <c r="A21" s="12">
        <v>16</v>
      </c>
      <c r="B21" s="12" t="s">
        <v>4548</v>
      </c>
      <c r="C21" s="12" t="s">
        <v>838</v>
      </c>
      <c r="D21" s="13" t="s">
        <v>1007</v>
      </c>
      <c r="E21" s="12" t="s">
        <v>4574</v>
      </c>
      <c r="F21" s="12" t="s">
        <v>177</v>
      </c>
      <c r="G21" s="14">
        <v>42</v>
      </c>
      <c r="H21" s="14">
        <v>42</v>
      </c>
      <c r="I21" s="16">
        <v>0</v>
      </c>
      <c r="J21" s="16">
        <v>0</v>
      </c>
      <c r="K21" s="17">
        <v>167.58</v>
      </c>
      <c r="L21" s="17">
        <v>186.2</v>
      </c>
      <c r="M21" s="12" t="s">
        <v>4575</v>
      </c>
      <c r="N21" s="12" t="s">
        <v>113</v>
      </c>
      <c r="O21" s="12">
        <v>2019.1</v>
      </c>
      <c r="P21" s="12">
        <v>2019.12</v>
      </c>
      <c r="Q21" s="12" t="s">
        <v>77</v>
      </c>
      <c r="R21" s="12" t="s">
        <v>4551</v>
      </c>
      <c r="S21" s="12"/>
      <c r="XES21" s="6"/>
      <c r="XET21" s="6"/>
      <c r="XEU21" s="6"/>
      <c r="XEV21" s="6"/>
      <c r="XEW21" s="6"/>
      <c r="XEX21" s="6"/>
      <c r="XEY21" s="6"/>
      <c r="XEZ21" s="6"/>
      <c r="XFA21" s="6"/>
      <c r="XFB21" s="6"/>
      <c r="XFC21" s="6"/>
      <c r="XFD21" s="6"/>
    </row>
    <row r="22" s="3" customFormat="1" ht="32" customHeight="1" spans="1:16384">
      <c r="A22" s="12">
        <v>17</v>
      </c>
      <c r="B22" s="12" t="s">
        <v>4548</v>
      </c>
      <c r="C22" s="12" t="s">
        <v>838</v>
      </c>
      <c r="D22" s="13" t="s">
        <v>1010</v>
      </c>
      <c r="E22" s="12" t="s">
        <v>4576</v>
      </c>
      <c r="F22" s="12" t="s">
        <v>177</v>
      </c>
      <c r="G22" s="14">
        <v>46.5</v>
      </c>
      <c r="H22" s="14">
        <v>46.5</v>
      </c>
      <c r="I22" s="16">
        <v>0</v>
      </c>
      <c r="J22" s="16">
        <v>0</v>
      </c>
      <c r="K22" s="17">
        <v>185.535</v>
      </c>
      <c r="L22" s="17">
        <v>206.15</v>
      </c>
      <c r="M22" s="12" t="s">
        <v>4577</v>
      </c>
      <c r="N22" s="12" t="s">
        <v>113</v>
      </c>
      <c r="O22" s="12">
        <v>2019.1</v>
      </c>
      <c r="P22" s="12">
        <v>2019.12</v>
      </c>
      <c r="Q22" s="12" t="s">
        <v>77</v>
      </c>
      <c r="R22" s="12" t="s">
        <v>4551</v>
      </c>
      <c r="S22" s="12"/>
      <c r="XES22" s="6"/>
      <c r="XET22" s="6"/>
      <c r="XEU22" s="6"/>
      <c r="XEV22" s="6"/>
      <c r="XEW22" s="6"/>
      <c r="XEX22" s="6"/>
      <c r="XEY22" s="6"/>
      <c r="XEZ22" s="6"/>
      <c r="XFA22" s="6"/>
      <c r="XFB22" s="6"/>
      <c r="XFC22" s="6"/>
      <c r="XFD22" s="6"/>
    </row>
    <row r="23" s="3" customFormat="1" ht="32" customHeight="1" spans="1:16384">
      <c r="A23" s="12">
        <v>18</v>
      </c>
      <c r="B23" s="12" t="s">
        <v>4548</v>
      </c>
      <c r="C23" s="12" t="s">
        <v>838</v>
      </c>
      <c r="D23" s="13" t="s">
        <v>1013</v>
      </c>
      <c r="E23" s="12" t="s">
        <v>4578</v>
      </c>
      <c r="F23" s="12" t="s">
        <v>177</v>
      </c>
      <c r="G23" s="14">
        <v>27</v>
      </c>
      <c r="H23" s="14">
        <v>27</v>
      </c>
      <c r="I23" s="16">
        <v>0</v>
      </c>
      <c r="J23" s="16">
        <v>0</v>
      </c>
      <c r="K23" s="17">
        <v>107.73</v>
      </c>
      <c r="L23" s="17">
        <v>119.7</v>
      </c>
      <c r="M23" s="12" t="s">
        <v>4579</v>
      </c>
      <c r="N23" s="12" t="s">
        <v>113</v>
      </c>
      <c r="O23" s="12">
        <v>2019.1</v>
      </c>
      <c r="P23" s="12">
        <v>2019.12</v>
      </c>
      <c r="Q23" s="12" t="s">
        <v>77</v>
      </c>
      <c r="R23" s="12" t="s">
        <v>4551</v>
      </c>
      <c r="S23" s="12"/>
      <c r="XES23" s="6"/>
      <c r="XET23" s="6"/>
      <c r="XEU23" s="6"/>
      <c r="XEV23" s="6"/>
      <c r="XEW23" s="6"/>
      <c r="XEX23" s="6"/>
      <c r="XEY23" s="6"/>
      <c r="XEZ23" s="6"/>
      <c r="XFA23" s="6"/>
      <c r="XFB23" s="6"/>
      <c r="XFC23" s="6"/>
      <c r="XFD23" s="6"/>
    </row>
    <row r="24" s="3" customFormat="1" ht="32" customHeight="1" spans="1:16384">
      <c r="A24" s="12">
        <v>19</v>
      </c>
      <c r="B24" s="12" t="s">
        <v>4548</v>
      </c>
      <c r="C24" s="12" t="s">
        <v>838</v>
      </c>
      <c r="D24" s="13" t="s">
        <v>1016</v>
      </c>
      <c r="E24" s="12" t="s">
        <v>4580</v>
      </c>
      <c r="F24" s="12" t="s">
        <v>177</v>
      </c>
      <c r="G24" s="14">
        <v>12.45</v>
      </c>
      <c r="H24" s="14">
        <v>12.45</v>
      </c>
      <c r="I24" s="16">
        <v>0</v>
      </c>
      <c r="J24" s="16">
        <v>0</v>
      </c>
      <c r="K24" s="17">
        <v>49.14</v>
      </c>
      <c r="L24" s="17">
        <v>54.6</v>
      </c>
      <c r="M24" s="12" t="s">
        <v>4581</v>
      </c>
      <c r="N24" s="12" t="s">
        <v>113</v>
      </c>
      <c r="O24" s="12">
        <v>2019.1</v>
      </c>
      <c r="P24" s="12">
        <v>2019.12</v>
      </c>
      <c r="Q24" s="12" t="s">
        <v>77</v>
      </c>
      <c r="R24" s="12" t="s">
        <v>4551</v>
      </c>
      <c r="S24" s="12"/>
      <c r="XES24" s="6"/>
      <c r="XET24" s="6"/>
      <c r="XEU24" s="6"/>
      <c r="XEV24" s="6"/>
      <c r="XEW24" s="6"/>
      <c r="XEX24" s="6"/>
      <c r="XEY24" s="6"/>
      <c r="XEZ24" s="6"/>
      <c r="XFA24" s="6"/>
      <c r="XFB24" s="6"/>
      <c r="XFC24" s="6"/>
      <c r="XFD24" s="6"/>
    </row>
    <row r="25" s="3" customFormat="1" ht="32" customHeight="1" spans="1:16384">
      <c r="A25" s="12">
        <v>20</v>
      </c>
      <c r="B25" s="12" t="s">
        <v>4548</v>
      </c>
      <c r="C25" s="12" t="s">
        <v>838</v>
      </c>
      <c r="D25" s="13" t="s">
        <v>1018</v>
      </c>
      <c r="E25" s="12" t="s">
        <v>4582</v>
      </c>
      <c r="F25" s="12" t="s">
        <v>177</v>
      </c>
      <c r="G25" s="14">
        <v>19.05</v>
      </c>
      <c r="H25" s="14">
        <v>19.05</v>
      </c>
      <c r="I25" s="16">
        <v>0</v>
      </c>
      <c r="J25" s="16">
        <v>0</v>
      </c>
      <c r="K25" s="17">
        <v>76.0095</v>
      </c>
      <c r="L25" s="17">
        <v>84.455</v>
      </c>
      <c r="M25" s="12" t="s">
        <v>4583</v>
      </c>
      <c r="N25" s="12" t="s">
        <v>113</v>
      </c>
      <c r="O25" s="12">
        <v>2019.1</v>
      </c>
      <c r="P25" s="12">
        <v>2019.12</v>
      </c>
      <c r="Q25" s="12" t="s">
        <v>77</v>
      </c>
      <c r="R25" s="12" t="s">
        <v>4551</v>
      </c>
      <c r="S25" s="12"/>
      <c r="XES25" s="6"/>
      <c r="XET25" s="6"/>
      <c r="XEU25" s="6"/>
      <c r="XEV25" s="6"/>
      <c r="XEW25" s="6"/>
      <c r="XEX25" s="6"/>
      <c r="XEY25" s="6"/>
      <c r="XEZ25" s="6"/>
      <c r="XFA25" s="6"/>
      <c r="XFB25" s="6"/>
      <c r="XFC25" s="6"/>
      <c r="XFD25" s="6"/>
    </row>
    <row r="26" s="3" customFormat="1" ht="32" customHeight="1" spans="1:16384">
      <c r="A26" s="12">
        <v>21</v>
      </c>
      <c r="B26" s="12" t="s">
        <v>4548</v>
      </c>
      <c r="C26" s="12" t="s">
        <v>838</v>
      </c>
      <c r="D26" s="13" t="s">
        <v>1021</v>
      </c>
      <c r="E26" s="12" t="s">
        <v>4582</v>
      </c>
      <c r="F26" s="12" t="s">
        <v>177</v>
      </c>
      <c r="G26" s="14">
        <v>19.05</v>
      </c>
      <c r="H26" s="14">
        <v>19.05</v>
      </c>
      <c r="I26" s="16">
        <v>0</v>
      </c>
      <c r="J26" s="16">
        <v>0</v>
      </c>
      <c r="K26" s="17">
        <v>76.0095</v>
      </c>
      <c r="L26" s="17">
        <v>84.455</v>
      </c>
      <c r="M26" s="12" t="s">
        <v>4583</v>
      </c>
      <c r="N26" s="12" t="s">
        <v>113</v>
      </c>
      <c r="O26" s="12">
        <v>2019.1</v>
      </c>
      <c r="P26" s="12">
        <v>2019.12</v>
      </c>
      <c r="Q26" s="12" t="s">
        <v>77</v>
      </c>
      <c r="R26" s="12" t="s">
        <v>4551</v>
      </c>
      <c r="S26" s="12"/>
      <c r="XES26" s="6"/>
      <c r="XET26" s="6"/>
      <c r="XEU26" s="6"/>
      <c r="XEV26" s="6"/>
      <c r="XEW26" s="6"/>
      <c r="XEX26" s="6"/>
      <c r="XEY26" s="6"/>
      <c r="XEZ26" s="6"/>
      <c r="XFA26" s="6"/>
      <c r="XFB26" s="6"/>
      <c r="XFC26" s="6"/>
      <c r="XFD26" s="6"/>
    </row>
    <row r="27" s="3" customFormat="1" ht="32" customHeight="1" spans="1:16384">
      <c r="A27" s="12">
        <v>22</v>
      </c>
      <c r="B27" s="12" t="s">
        <v>4548</v>
      </c>
      <c r="C27" s="12" t="s">
        <v>838</v>
      </c>
      <c r="D27" s="13" t="s">
        <v>1024</v>
      </c>
      <c r="E27" s="12" t="s">
        <v>4584</v>
      </c>
      <c r="F27" s="12" t="s">
        <v>177</v>
      </c>
      <c r="G27" s="14">
        <v>33.3</v>
      </c>
      <c r="H27" s="14">
        <v>33.3</v>
      </c>
      <c r="I27" s="16">
        <v>0</v>
      </c>
      <c r="J27" s="16">
        <v>0</v>
      </c>
      <c r="K27" s="17">
        <v>132.867</v>
      </c>
      <c r="L27" s="17">
        <v>147.63</v>
      </c>
      <c r="M27" s="12" t="s">
        <v>4585</v>
      </c>
      <c r="N27" s="12" t="s">
        <v>113</v>
      </c>
      <c r="O27" s="12">
        <v>2019.1</v>
      </c>
      <c r="P27" s="12">
        <v>2019.12</v>
      </c>
      <c r="Q27" s="12" t="s">
        <v>77</v>
      </c>
      <c r="R27" s="12" t="s">
        <v>4551</v>
      </c>
      <c r="S27" s="12"/>
      <c r="XES27" s="6"/>
      <c r="XET27" s="6"/>
      <c r="XEU27" s="6"/>
      <c r="XEV27" s="6"/>
      <c r="XEW27" s="6"/>
      <c r="XEX27" s="6"/>
      <c r="XEY27" s="6"/>
      <c r="XEZ27" s="6"/>
      <c r="XFA27" s="6"/>
      <c r="XFB27" s="6"/>
      <c r="XFC27" s="6"/>
      <c r="XFD27" s="6"/>
    </row>
    <row r="28" s="3" customFormat="1" ht="32" customHeight="1" spans="1:16384">
      <c r="A28" s="12">
        <v>23</v>
      </c>
      <c r="B28" s="12" t="s">
        <v>4548</v>
      </c>
      <c r="C28" s="12" t="s">
        <v>838</v>
      </c>
      <c r="D28" s="13" t="s">
        <v>1027</v>
      </c>
      <c r="E28" s="12" t="s">
        <v>4584</v>
      </c>
      <c r="F28" s="12" t="s">
        <v>177</v>
      </c>
      <c r="G28" s="14">
        <v>33.3</v>
      </c>
      <c r="H28" s="14">
        <v>33.3</v>
      </c>
      <c r="I28" s="16">
        <v>0</v>
      </c>
      <c r="J28" s="16">
        <v>0</v>
      </c>
      <c r="K28" s="17">
        <v>132.867</v>
      </c>
      <c r="L28" s="17">
        <v>147.63</v>
      </c>
      <c r="M28" s="12" t="s">
        <v>4585</v>
      </c>
      <c r="N28" s="12" t="s">
        <v>113</v>
      </c>
      <c r="O28" s="12">
        <v>2019.1</v>
      </c>
      <c r="P28" s="12">
        <v>2019.12</v>
      </c>
      <c r="Q28" s="12" t="s">
        <v>77</v>
      </c>
      <c r="R28" s="12" t="s">
        <v>4551</v>
      </c>
      <c r="S28" s="12"/>
      <c r="XES28" s="6"/>
      <c r="XET28" s="6"/>
      <c r="XEU28" s="6"/>
      <c r="XEV28" s="6"/>
      <c r="XEW28" s="6"/>
      <c r="XEX28" s="6"/>
      <c r="XEY28" s="6"/>
      <c r="XEZ28" s="6"/>
      <c r="XFA28" s="6"/>
      <c r="XFB28" s="6"/>
      <c r="XFC28" s="6"/>
      <c r="XFD28" s="6"/>
    </row>
    <row r="29" s="3" customFormat="1" ht="32" customHeight="1" spans="1:16384">
      <c r="A29" s="12">
        <v>24</v>
      </c>
      <c r="B29" s="12" t="s">
        <v>4548</v>
      </c>
      <c r="C29" s="12" t="s">
        <v>838</v>
      </c>
      <c r="D29" s="13" t="s">
        <v>1030</v>
      </c>
      <c r="E29" s="12" t="s">
        <v>4586</v>
      </c>
      <c r="F29" s="12" t="s">
        <v>177</v>
      </c>
      <c r="G29" s="14">
        <v>21</v>
      </c>
      <c r="H29" s="14">
        <v>21</v>
      </c>
      <c r="I29" s="16">
        <v>0</v>
      </c>
      <c r="J29" s="16">
        <v>0</v>
      </c>
      <c r="K29" s="17">
        <v>83.79</v>
      </c>
      <c r="L29" s="17">
        <v>93.1</v>
      </c>
      <c r="M29" s="12" t="s">
        <v>4587</v>
      </c>
      <c r="N29" s="12" t="s">
        <v>113</v>
      </c>
      <c r="O29" s="12">
        <v>2019.1</v>
      </c>
      <c r="P29" s="12">
        <v>2019.12</v>
      </c>
      <c r="Q29" s="12" t="s">
        <v>77</v>
      </c>
      <c r="R29" s="12" t="s">
        <v>4551</v>
      </c>
      <c r="S29" s="12"/>
      <c r="XES29" s="6"/>
      <c r="XET29" s="6"/>
      <c r="XEU29" s="6"/>
      <c r="XEV29" s="6"/>
      <c r="XEW29" s="6"/>
      <c r="XEX29" s="6"/>
      <c r="XEY29" s="6"/>
      <c r="XEZ29" s="6"/>
      <c r="XFA29" s="6"/>
      <c r="XFB29" s="6"/>
      <c r="XFC29" s="6"/>
      <c r="XFD29" s="6"/>
    </row>
    <row r="30" s="3" customFormat="1" ht="32" customHeight="1" spans="1:16384">
      <c r="A30" s="12">
        <v>25</v>
      </c>
      <c r="B30" s="12" t="s">
        <v>4548</v>
      </c>
      <c r="C30" s="12" t="s">
        <v>838</v>
      </c>
      <c r="D30" s="13" t="s">
        <v>4588</v>
      </c>
      <c r="E30" s="12" t="s">
        <v>4589</v>
      </c>
      <c r="F30" s="12" t="s">
        <v>177</v>
      </c>
      <c r="G30" s="14">
        <v>32.4</v>
      </c>
      <c r="H30" s="14">
        <v>32.4</v>
      </c>
      <c r="I30" s="16">
        <v>0</v>
      </c>
      <c r="J30" s="16">
        <v>0</v>
      </c>
      <c r="K30" s="17">
        <v>129.276</v>
      </c>
      <c r="L30" s="17">
        <v>143.64</v>
      </c>
      <c r="M30" s="12" t="s">
        <v>4590</v>
      </c>
      <c r="N30" s="12" t="s">
        <v>113</v>
      </c>
      <c r="O30" s="12">
        <v>2019.1</v>
      </c>
      <c r="P30" s="12">
        <v>2019.12</v>
      </c>
      <c r="Q30" s="12" t="s">
        <v>77</v>
      </c>
      <c r="R30" s="12" t="s">
        <v>4551</v>
      </c>
      <c r="S30" s="20"/>
      <c r="XES30" s="6"/>
      <c r="XET30" s="6"/>
      <c r="XEU30" s="6"/>
      <c r="XEV30" s="6"/>
      <c r="XEW30" s="6"/>
      <c r="XEX30" s="6"/>
      <c r="XEY30" s="6"/>
      <c r="XEZ30" s="6"/>
      <c r="XFA30" s="6"/>
      <c r="XFB30" s="6"/>
      <c r="XFC30" s="6"/>
      <c r="XFD30" s="6"/>
    </row>
    <row r="31" s="3" customFormat="1" customHeight="1" spans="1:1638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XES31" s="6"/>
      <c r="XET31" s="6"/>
      <c r="XEU31" s="6"/>
      <c r="XEV31" s="6"/>
      <c r="XEW31" s="6"/>
      <c r="XEX31" s="6"/>
      <c r="XEY31" s="6"/>
      <c r="XEZ31" s="6"/>
      <c r="XFA31" s="6"/>
      <c r="XFB31" s="6"/>
      <c r="XFC31" s="6"/>
      <c r="XFD31" s="6"/>
    </row>
  </sheetData>
  <mergeCells count="17">
    <mergeCell ref="A1:B1"/>
    <mergeCell ref="A2:S2"/>
    <mergeCell ref="G3:J3"/>
    <mergeCell ref="K3:L3"/>
    <mergeCell ref="O3:P3"/>
    <mergeCell ref="A5:F5"/>
    <mergeCell ref="A3:A4"/>
    <mergeCell ref="B3:B4"/>
    <mergeCell ref="C3:C4"/>
    <mergeCell ref="D3:D4"/>
    <mergeCell ref="E3:E4"/>
    <mergeCell ref="F3:F4"/>
    <mergeCell ref="M3:M4"/>
    <mergeCell ref="N3:N4"/>
    <mergeCell ref="Q3:Q4"/>
    <mergeCell ref="R3:R4"/>
    <mergeCell ref="S3:S4"/>
  </mergeCells>
  <printOptions horizontalCentered="1"/>
  <pageMargins left="0.590277777777778" right="0.590277777777778" top="0.786805555555556" bottom="0.786805555555556" header="0.590277777777778" footer="0.590277777777778"/>
  <pageSetup paperSize="9" scale="95" firstPageNumber="131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资金来源表</vt:lpstr>
      <vt:lpstr>汇总表</vt:lpstr>
      <vt:lpstr>基础设施</vt:lpstr>
      <vt:lpstr>产业发展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2019-03-26T00:02:00Z</dcterms:created>
  <dcterms:modified xsi:type="dcterms:W3CDTF">2019-11-28T08:10:50Z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